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ila.opardija\Desktop\Akcioni planovi\"/>
    </mc:Choice>
  </mc:AlternateContent>
  <xr:revisionPtr revIDLastSave="0" documentId="13_ncr:1_{FBD6455A-10FE-43E2-8EF6-FF0CF0DE3FF0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IZDAVAŠTVO" sheetId="17" r:id="rId1"/>
    <sheet name="ONLINE KOMUNICARANJE" sheetId="29" r:id="rId2"/>
    <sheet name="TAKMIČENJA I ISTRAŽIVANJA" sheetId="30" r:id="rId3"/>
    <sheet name="DOGAĐAJI" sheetId="31" r:id="rId4"/>
    <sheet name="Sheet10" sheetId="27" state="hidden" r:id="rId5"/>
  </sheets>
  <definedNames>
    <definedName name="check">#REF!</definedName>
    <definedName name="payments">#REF!</definedName>
    <definedName name="Reg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31" l="1"/>
  <c r="G83" i="31"/>
  <c r="G84" i="31"/>
  <c r="G35" i="17"/>
  <c r="G34" i="17"/>
  <c r="G69" i="29"/>
  <c r="G68" i="29"/>
  <c r="G16" i="30"/>
  <c r="G15" i="30"/>
  <c r="G36" i="17"/>
  <c r="G14" i="30"/>
  <c r="G70" i="29"/>
</calcChain>
</file>

<file path=xl/sharedStrings.xml><?xml version="1.0" encoding="utf-8"?>
<sst xmlns="http://schemas.openxmlformats.org/spreadsheetml/2006/main" count="1602" uniqueCount="760">
  <si>
    <t>IZDAVAŠTVO</t>
  </si>
  <si>
    <t>CILJ</t>
  </si>
  <si>
    <t>CILJNA JAVNOST</t>
  </si>
  <si>
    <t>VREMENSKI OKVIR</t>
  </si>
  <si>
    <t>KANAL KOMUNICIRANJA</t>
  </si>
  <si>
    <t>BUDŽET</t>
  </si>
  <si>
    <t>IZVOR SREDSTAVA</t>
  </si>
  <si>
    <t>NOSILAC AKTIVNOSTI</t>
  </si>
  <si>
    <t>DONOSIOCI I PROVODIOCI ODLUKA</t>
  </si>
  <si>
    <t>MLADI</t>
  </si>
  <si>
    <t>MEDIJI</t>
  </si>
  <si>
    <t>ORGANIZACIJE CIVILNOG DRUŠTVA</t>
  </si>
  <si>
    <t>AKADEMSKA ZAJEDNICA</t>
  </si>
  <si>
    <t>POSLOVNA ZAJEDNICA</t>
  </si>
  <si>
    <t>GRUPE OSJETLJIVE NA PROMJENE</t>
  </si>
  <si>
    <t>WEB</t>
  </si>
  <si>
    <t>DRUŠTVENE MREŽE</t>
  </si>
  <si>
    <t>DIREKTNI KONTAKT</t>
  </si>
  <si>
    <t>PUBLIKACIJA</t>
  </si>
  <si>
    <t>BUDŽET INSTITUCIJA</t>
  </si>
  <si>
    <t xml:space="preserve">PROJEKAT </t>
  </si>
  <si>
    <t>SREDSTVA PARTNERA</t>
  </si>
  <si>
    <t xml:space="preserve">AKTIVNOST </t>
  </si>
  <si>
    <t>INDIKATORI USPJEHA (DOSEG I BROJ PREGLEDA)</t>
  </si>
  <si>
    <t>INDIKATORI USPJEHA (BROJ UČESNIKA)</t>
  </si>
  <si>
    <t>ONLINE KOMUNICARANJE</t>
  </si>
  <si>
    <t>DOGAĐAJI</t>
  </si>
  <si>
    <t>INDIKATORI USPJEHA                             (BROJ DISTRIBUIRANIH PRIMJERAKA ZA ŠTAMPANA IZDANJA A ZA ONLINE – DOSEG I BROJ PREGLEDA)</t>
  </si>
  <si>
    <t>Štampa časopisa „Sui generis“</t>
  </si>
  <si>
    <t>Kreiranje prostora za stručnu i kritičku raspravu o procesu evropskih integracija</t>
  </si>
  <si>
    <t>IV Kvartal</t>
  </si>
  <si>
    <t>Direkcija za evropske integracije</t>
  </si>
  <si>
    <t>Komuniciranje i informiranje o općim i specifičnim temama procesa pristupanja BiH EU</t>
  </si>
  <si>
    <t>Publikacija za djecu „EU Palčić“</t>
  </si>
  <si>
    <t>Kreatori i pokretači javnog mnijenja</t>
  </si>
  <si>
    <t>Mladi (djeca u osnovnim školama)</t>
  </si>
  <si>
    <t>Online</t>
  </si>
  <si>
    <t>Brošure o aktuelnostima iz procesa</t>
  </si>
  <si>
    <t>Vlastita sredstva/Donator</t>
  </si>
  <si>
    <t>Povećati doseg objava i proširiti krug pratilaca Direkcije za evropske integracije na društvenim mrežama</t>
  </si>
  <si>
    <t>Plaćeno oglašavanje na društvenim mrežama</t>
  </si>
  <si>
    <t>Distribuirano više od 90% štampanog materijala</t>
  </si>
  <si>
    <t>Konkurs za izbor 5 najboljih radova za djecu uzrasta do 10 godina objavljen u časopisu EU Palčić</t>
  </si>
  <si>
    <t>Uključivanje najmlađih i njihovih staratelja/odgojnih radnika u učenje o evropskim integracijama</t>
  </si>
  <si>
    <t>Štampano izdanje magazina za djecu EU Palčić</t>
  </si>
  <si>
    <t>Podizanje svijesti o značaju višejezičnosti i kulturne raznolikosti Evrope, te podsticanje učenja stranih jezika kod mladih</t>
  </si>
  <si>
    <t>Mladi (Studenti)</t>
  </si>
  <si>
    <t>Povećanje broja posjeta FB stranici za 10%</t>
  </si>
  <si>
    <t>TAKMIČENJA I ISTRAŽIVANJA</t>
  </si>
  <si>
    <t>Ispitivanje javnog mnijenja o evropskim integracijama u BiH</t>
  </si>
  <si>
    <t>II Kvartal</t>
  </si>
  <si>
    <t>CATI (kompjuterski podržano telefonsko istraživanje)</t>
  </si>
  <si>
    <t>Evropski dan zaštite podataka</t>
  </si>
  <si>
    <t>Mladi (djeca u srednjim školama)</t>
  </si>
  <si>
    <t>Lični kontakti</t>
  </si>
  <si>
    <t>Organizacija Evropske sedmice u BiH</t>
  </si>
  <si>
    <t>Lični kontakti, Javni događaj</t>
  </si>
  <si>
    <t>Evropski dan parkova</t>
  </si>
  <si>
    <t>III Kvartal</t>
  </si>
  <si>
    <t>Evropski dan kulturne baštine</t>
  </si>
  <si>
    <t>Evropski dan jezika</t>
  </si>
  <si>
    <t>Online, javni događaj, lični kontakt</t>
  </si>
  <si>
    <t>Okrugli stolovi/predavanja/javni događaji za različite ciljne grupe</t>
  </si>
  <si>
    <t>Međunarodni dan inkluzije</t>
  </si>
  <si>
    <t>Grupe posebno osjetljive na promjene</t>
  </si>
  <si>
    <t>Javni događaj</t>
  </si>
  <si>
    <t>I Kvartal</t>
  </si>
  <si>
    <t>Mladi</t>
  </si>
  <si>
    <t>Javni događaj, Online</t>
  </si>
  <si>
    <t>Više od 100 učesnika na takmičenju</t>
  </si>
  <si>
    <t>Posjećenost najmanje 70% prijavljenih polaznika</t>
  </si>
  <si>
    <t>Broj učesnika veći od 30</t>
  </si>
  <si>
    <t>Broj učesnika veći od 50</t>
  </si>
  <si>
    <t>Broj učesnika veći od 10</t>
  </si>
  <si>
    <t>Takmičenje povodom obilježavanja dana jezika</t>
  </si>
  <si>
    <t>Podizanje interesovanja za značaj sigurnosti i zaštite podataka</t>
  </si>
  <si>
    <t>Promicanje suradnje između BiH i EU</t>
  </si>
  <si>
    <t>Promicati i slaviti kulturnu baštinu te poticati svijest o njezinoj važnosti za društvo</t>
  </si>
  <si>
    <t>Promicati i slaviti jezičnu raznolikost u Europi te poticati svijest o važnosti učenja i razumijevanja različitih jezika</t>
  </si>
  <si>
    <t xml:space="preserve">Promoviranje i slavlje raznolikosti i inkluzije u društvu </t>
  </si>
  <si>
    <t xml:space="preserve">Promicanje svijesti o važnosti zaštite prirodnih parkova, očuvanja biološke raznolikosti i prirodnih ekosustava </t>
  </si>
  <si>
    <t>Promovirati i poboljšati svijest o važnosti razvoja vještina</t>
  </si>
  <si>
    <t>Promocija sporta i tjelesneu aktivnosti kao dio zdravog načina života</t>
  </si>
  <si>
    <t>Štampa, online</t>
  </si>
  <si>
    <t>Distribuirano 90% štampanog materijala, broj klikova na online izdanje veći od 20</t>
  </si>
  <si>
    <t>Kreatori i pokretači javnog mnijenja, mladi, grupe posebno osjetljive na promjene</t>
  </si>
  <si>
    <t xml:space="preserve">Identificiranje trendova i stavova javnog mnijenja BiH po pitanju pristupanja BiH u EU </t>
  </si>
  <si>
    <t>Opšta javnost</t>
  </si>
  <si>
    <t>Provedeno istraživanje</t>
  </si>
  <si>
    <t>Tjedan prevencije raka vrata maternice</t>
  </si>
  <si>
    <t>Svjetski tjedan međuvjerske harmonije</t>
  </si>
  <si>
    <t>Međunarodni dan žena</t>
  </si>
  <si>
    <t>Međunarodni dan borbe protiv mržnje</t>
  </si>
  <si>
    <t>Svjetski dan vještina mladih</t>
  </si>
  <si>
    <t>Međunarodni dan mladih</t>
  </si>
  <si>
    <t>Međunarodni dan mira</t>
  </si>
  <si>
    <t>Međunarodni dan nenasilja</t>
  </si>
  <si>
    <t>Evropska sedmica sporta</t>
  </si>
  <si>
    <r>
      <t>Međunarodni dan</t>
    </r>
    <r>
      <rPr>
        <b/>
        <sz val="11"/>
        <color rgb="FF1F1F1F"/>
        <rFont val="Calibri Light"/>
        <family val="2"/>
      </rPr>
      <t xml:space="preserve"> borbe protiv nasilja nad ženama </t>
    </r>
  </si>
  <si>
    <t>Dan ljudskih prava</t>
  </si>
  <si>
    <t>Donator UNFPA</t>
  </si>
  <si>
    <t>Podizanje svijesti o važnosti rodne ravnopravnosti, prepoznavanje postignuća žena kroz povijest i poticanje djece da cijene jednakost i raznolikost među spolovima</t>
  </si>
  <si>
    <t>Povećati svijest o važnosti redovitih ginekoloških pregleda i preventivnih mjera za očuvanje zdravlja žena te educirati javnost o načinima prevencije raka vrata maternice.</t>
  </si>
  <si>
    <t>Potaknuti svijest o važnosti tolerancije, empatije i međusobnog poštovanja te educirati o načinima prepoznavanja i sprječavanja govora mržnje u zajednici</t>
  </si>
  <si>
    <t>Promicati razumijevanje, poštovanje i suradnju među različitim religijama i kulturama, te potaknuti dijalog koji doprinosi mirnom suživotu i toleranciji u zajednici</t>
  </si>
  <si>
    <t>Potaknuti mlade na razvoj praktičnih i profesionalnih vještina, istaknuti važnost obrazovanja i osposobljavanja za zapošljavanje te ojačati njihovu spremnost za tržište rada</t>
  </si>
  <si>
    <t>Podizanje svijesti o štetnosti govora mržnje, promicanje tolerancije i poštovanja među mladima te edukacija o važnosti konstruktivne komunikacije u izgradnji sigurnog i uključivog društva</t>
  </si>
  <si>
    <t>Istaknuti važnu ulogu mladih u društvu, potaknuti njihovo aktivno sudjelovanje u zajednici te ih osnažiti kroz edukaciju i razvoj vještina za pozitivne promjene u budućnosti.</t>
  </si>
  <si>
    <t>Promicati vrijednosti mira, tolerancije i nenasilja, te potaknuti mlade i širu zajednicu na aktivno sudjelovanje u izgradnji skladnog i pravednog društva.</t>
  </si>
  <si>
    <t>Podizanje svijesti o važnosti nenasilnog rješavanja sukoba, promicanje nenasilnih metoda komunikacije i obrazovanje o ljudskim pravima i vrijednostima poštovanja u društvu.</t>
  </si>
  <si>
    <t>Podizanje svijesti o ozbiljnosti nasilja nad ženama, pružanje podrške žrtvama i edukacija zajednice o prevenciji, zakonodavstvu i dostupnim resursima za zaštitu žena.</t>
  </si>
  <si>
    <t>Podizanje svijesti o osnovnim ljudskim pravima, promicanje jednakosti i sloboda za sve, te educiranje zajednice o važnosti zaštite ljudskih prava u borbi protiv diskriminacije i nepravde</t>
  </si>
  <si>
    <t>Broj učesnika veći od 100</t>
  </si>
  <si>
    <t>Donator</t>
  </si>
  <si>
    <t xml:space="preserve">Evropska godina  </t>
  </si>
  <si>
    <t>Upoznati polaznike/ce s: politikom EU prema BiH i Zapadnom Balkanu; pravnim okvirom procesa evropskih integracija u BiH; procesom pregovaranja i razviti kod njih osnovne vještine pregovaranja; trenutnom situacijom EU integracija u BiH i Zapadnom Balkanu; trenutnom političkom i ekonomskom situacijom u EU i zemljama članicama EU; trenutnim stanjem procesa proširenja EU. Prenijeti znanja polaznicima/cama o IPA fondovima i njihovoj ulozi u procesu EU integracija, te da proces EU integracija shvate kao politički proces.</t>
  </si>
  <si>
    <t>Obuka na temu "EU integracije"</t>
  </si>
  <si>
    <t>TMS (Training Management System) i FB stranica Odsjeka za obuku Agencije</t>
  </si>
  <si>
    <t>Agencija za državnu službu BiH</t>
  </si>
  <si>
    <t>Planirani broj obuka: 4; planirani broj učesnika/ca: 80</t>
  </si>
  <si>
    <t>Novouposleni državni službenici/ce institucija Bosne i Hercegovine</t>
  </si>
  <si>
    <t>TMS (Training Management System) i službeni dopis institucijama Bosne i Hercegovine</t>
  </si>
  <si>
    <t>Planirani broj obuka: 5; planirani broj učesnika/ca: 150</t>
  </si>
  <si>
    <t xml:space="preserve"> Informisanje šire društvene javnosti o specifičnostima i aktivnostima Agencije za forenzička ispitivanja i vještačenja</t>
  </si>
  <si>
    <t xml:space="preserve">Pripremanje i štampanje Brošure Agencije za forenzička ispitivanja i vještačenja </t>
  </si>
  <si>
    <t>Zaposleni u sudovima i tužilaštvima svih nivoa u BiH, Zaposleni u institucijama u BiH, Bh. Mediji</t>
  </si>
  <si>
    <t>Agencija za forenzička ispitivanja i vještačenja</t>
  </si>
  <si>
    <t xml:space="preserve">Podizanje svjesnosti korisnika usluga Agencije za forenzička ispitivanja i vještačenja o kapacitetima i nadležnostima Agencije nadogradnjom internet stranice </t>
  </si>
  <si>
    <t>Povećan broj predmeta dostavljenih na vještačenja u Agenciji za 10% u odnosu na 2024. godinu, Povećana posjećenost web stranici Agencije  za 10% u odnosu na 2024. godinu, Povećan broj članaka o Agenciji u elektronskim i štampanim medijima za 10% u odnosu na 2024. godinu.</t>
  </si>
  <si>
    <t>Informisanje javnosti o aktivnostima AZOBiH u oblasti međunarodne saradnje</t>
  </si>
  <si>
    <t xml:space="preserve">Objavljivanje informacija u oblasti međunarodne saradnje </t>
  </si>
  <si>
    <t>Opšta javnost,                                                     učesnici na tržištu osiguranja u BiH</t>
  </si>
  <si>
    <t>Web stranica</t>
  </si>
  <si>
    <t>Agencija za osiguranje u BiH</t>
  </si>
  <si>
    <t>Vlastiti izvori sredstava</t>
  </si>
  <si>
    <t>Informisati javnost o stanju i pokazateljima na tržištu osiguranja u BiH</t>
  </si>
  <si>
    <t>Objavljivanje periodičnih i godišnjih statističkih izvješataja o tržištu osiguranja u BiH</t>
  </si>
  <si>
    <t>Učesnici na tržištu osiguranja, strukovna udruženja,                      akademska zajednica</t>
  </si>
  <si>
    <t>Web stranica,                                                       službena glasila BiH, entitieta i Brčko Distrikta</t>
  </si>
  <si>
    <t>Unapređenje nadzora tržišta osiguranja</t>
  </si>
  <si>
    <t>Objavljivanje zaključenih ugovora o saradnji za razmjenu podataka sa regulatornim organima zemalja regiona i članica EU</t>
  </si>
  <si>
    <t>Učesnici na tržištu osiguranja u BiH</t>
  </si>
  <si>
    <t>Broj pregleda po ugovoru: najmanje 5</t>
  </si>
  <si>
    <t>Informisanje nadležnih institucija na tržištu osiguranja u vezi sa harmonizacijom propisa iz oblasti osiguranja u Bosni i Hercegovini sa propisima Evropske unije</t>
  </si>
  <si>
    <t>Objavljivanje analiza, ažuriranih analiza usklađenosti entitetskih zakona i zakona Brčko distrikta Bosne i Hercegovine iz oblasti osiguranja u Bosni i Hercegovini sa zakonodavstvom Evropske unije, kao i objavljivanje smjernica i ažuriranih smjernica za ocjenu uklađenosti entitetskih zakona i zakona Brčko distrikta Bosne i Hercegovine iz oblasti osiguranja u Bosni i Hercegovini sa zakonodavstvom Evropske unije</t>
  </si>
  <si>
    <t>Entitetske agencije za nadzor osiguranja, entitetska ministarstva finansija, učesnici na tržištu osiguranja. akademska zajednica</t>
  </si>
  <si>
    <t>Broj objavljenih dokumenata: 1 godišnje;          broj klikova na dokument: najmanje 3 mjesečno</t>
  </si>
  <si>
    <t>Objavljivanje godišnjih statističkih izvještaja o tržištu osiguranja u BiH</t>
  </si>
  <si>
    <t>III kvartal</t>
  </si>
  <si>
    <t>Broj odštampanih i distribuiranih izvještaja: 55                                                                                                            Broj pregleda elektronskog izdanja: najmanje 50</t>
  </si>
  <si>
    <t>Ojačati sistem prevencije korupcije</t>
  </si>
  <si>
    <t>Razviti, primjeniti i uvezati digitalne 
          antikorupcijske alate</t>
  </si>
  <si>
    <t>Razvijeni i pušteni u upotrebu online alati: Aplikacije za izradu planova integriteta, aplikacije za izradu mišljenja na zakone, aplikacija za Proaktivni monitoring za provođenje strateških mjera, on-line alati za edukacije, Digitalizovani finansijski/ imovinski obrasci, Uspostavljen registar rizika na korupciju, Javna dostupnost analitičkih podataka sa indicijama koruptivnog ponašanja</t>
  </si>
  <si>
    <t>Provoditi antikorupcijske kampanje i projekte</t>
  </si>
  <si>
    <t>Broj realizovanih kampanja, konferencija, radionica, učesnika</t>
  </si>
  <si>
    <t xml:space="preserve">Ukazati na značaj u zajedničkog razumijevanja i aktivnog rada  svih učesnika u postupcima osiguranja kvaliteta u Bosni i Hecegovini  s ciljem rješavanja potrebnih pitanja i izazova, a radi ntegracije bh. visokog obrazovanja u Evropski prostor visokog obrazovanja. </t>
  </si>
  <si>
    <t>Promocija i informisanje javnosti o aktvnostima Agencije u oblasti osiguranja kvaliteta u visokom obrazovanju u BiH te implementacije Akcionog plana unapređenja osiguranja kvaliteta u BiH</t>
  </si>
  <si>
    <t>Broj saopštenja/web informacija-10, povećan broj posjeta web stranici za 5%</t>
  </si>
  <si>
    <t>Vlastita sredstva</t>
  </si>
  <si>
    <t>Podizanje svijesti potrošača o značaju bezbjednosti neprehrambenih potročaških proizvoda, u skladu sa dobrim praksama EU</t>
  </si>
  <si>
    <t xml:space="preserve">Priprema Biltena o nesigurnim proizvodima pronađenim na tržištu BiH </t>
  </si>
  <si>
    <t>Potrošači u BiH, Udruženja za zaštitu potrošača, Mediji</t>
  </si>
  <si>
    <t>Bilten distribuisan u 300 primjeraka. Broj klikova na elektronsko izdanje Biltena na internet stranici Agencije &gt; 30 godišnje</t>
  </si>
  <si>
    <t>Agencija za nadzor nad tržištem BiH</t>
  </si>
  <si>
    <t>Informisanje poslovnih subjekata u BiH o zahtjevima za stavljanje neprehrambenih potrošačkih proizvoda na tržište BiH</t>
  </si>
  <si>
    <t>Priprema Vodiča za poslovne subjekte u pdf formatu</t>
  </si>
  <si>
    <t>Poslovni subjekti, privredne komore</t>
  </si>
  <si>
    <t>Broj klikova na elektronsko izdanje Vodiča na Internet stranici Agencije &gt; 50 godišnje</t>
  </si>
  <si>
    <t>Pravovremeno informisanje potrošača o nesigurnim proizvodima pronađenim na tržištu BiH</t>
  </si>
  <si>
    <t>Objavljivanje obavještenja o nesigurnim proizvodima pronađenim na tržištu BiH</t>
  </si>
  <si>
    <t>Potrošači, mediji</t>
  </si>
  <si>
    <t>Broj klikova na elektronsko izdanje Biltena na internet stranici Agencije &gt; 50 godišnje</t>
  </si>
  <si>
    <t>Informisanje potrošača o rezultatima nadzora neprehrambenih proizvoda u Evropskoj uniji</t>
  </si>
  <si>
    <t>Objavljivanje obavještenja o nesigurnim proizvodima pronađenim na tržištu Eu i u regiji</t>
  </si>
  <si>
    <t>Internet stranica i društvene mreže</t>
  </si>
  <si>
    <t>Agencija za nadzor nad tržištem Bosne i Hercegovine</t>
  </si>
  <si>
    <t xml:space="preserve">Agencija za razvoj visokog obrazovanja i osiguranje kvaliteta Bosne i Hercegovine </t>
  </si>
  <si>
    <t>Doprinijeti kvaliteti predškolskog, osnovnog i srednjeg obrazovanja i procesa cjeloživotnog učenja, kao i konkurentnosti obrazovnih sustava Bosne i Hercegovine na međunarodnom planu,u sinergiji sa stručnom i  cjelokupnom javnosti zajedničkim snagama djelovati na ostavrenju globalnog cilja održivog razvoja - kvalitetno obrazovanje, na lokalnom planu, te kontinuirano informirati javnost o stanju obrazovanja u Bosni i Hercegovini i povezanosti obrazovanja s ekonomskim i brojnim drugima činiteljima, odnosno ekonomskim kriterijima koje naša država treba ispuniti na putu ka EU</t>
  </si>
  <si>
    <t xml:space="preserve">Diseminacija rezultata i preporuka proizašlih iz  međunarodnih istraživanja  za Bosnu i Hercegovinu (TIMSS2023 - rezultate čekamo i ICILS2023- rezultati objavljeni 12.11.).  Objava Sekundarnih analiza u suradnji s akademskom zajednicom  - popratnih izvješća koja obrađuju pojedine segmente provedenih studija i njihovu povezanost npr. s tržištem rada ili utjecajem povoljnog socio-ekonomskog  indeksa. </t>
  </si>
  <si>
    <t xml:space="preserve">Odgojno - obrazovna zajdenica, akademska zajednica i obrazovne vlasti. </t>
  </si>
  <si>
    <t>Agencija za predškolsko, osnovno i srednje obrazovanje</t>
  </si>
  <si>
    <t xml:space="preserve">Štampa </t>
  </si>
  <si>
    <t xml:space="preserve">Prenošnje jedinstvenih ključnih poruka javnosti radi stvaranja, kako aktivne podrške poboljšanju kvalitete obrazovanja, tako i konsenzusa o važnosti kvalitete obrazovanja za budućnost i napredak pojedinaca i društva, postizanja ekonomske stabilnosti  i ekonomski funkcionalne tržišne ekonomije koja ima kapacitet izboriti se s konkurencijom i uvjetima koji vladaju na tržištu EU. </t>
  </si>
  <si>
    <t>Održavanje profila na društvenim mrežama, kao i postojeće web stranice</t>
  </si>
  <si>
    <t>Opća javnost, s naglaskom na odgojno - obrazovnu zajednicu i obrazovne vlasti</t>
  </si>
  <si>
    <t>Konstantno  povećanje broja pratitelja na društvenim mrežama ( ne manje od 10 kvartalno)                                                             Konstntno povećanje angažmana posjetitelja - reach objavljenih sadržaja veći od 500 bez plaćanja.                                    Konstantan porast klikova i likova na sadržaje  -  10% mjesečno</t>
  </si>
  <si>
    <t xml:space="preserve">Informiranje javnosti o aktivnostima EPALE  i eTwinning timova Agencije u okviru ERASMUS + programa, umrežavanje na lokalnoj i državnoj razini te stvaranje partnerstva i suradnje s državnim EPALE i eTwinning službama za podršku iz zemalja regije.
</t>
  </si>
  <si>
    <t>Održavanje EPALE I eTwinning profila na društvenim mrežama, kao i postojećih segmenata službene web stranice Agencije</t>
  </si>
  <si>
    <t>Odgojno obrazovna zajednica, kao i stručna javnost iz segmenta obrazovanja odraslih, gospodarske komore, poslodavci i cjelokupna obrazovna javnost</t>
  </si>
  <si>
    <t xml:space="preserve">Društvene mreže - Facebook , dva službena profila + segmenti EPALE i eTwinning službene web stranice Agencije </t>
  </si>
  <si>
    <t>Konstantno povećanje broja pratitelja na društvenim mrežama ( ne manje od 10 kvartalno) praćeno recipročnim povećanjem broja korisnika EPALE i eTwinning platforme                                                     Konstntno povećanje angažmana posjetitelja - reach objavljenih sadržaja veći od 500 bez plaćanja.                                    Konstantan porast klikova i likova na sadržaje  -  10% mjesečno</t>
  </si>
  <si>
    <t xml:space="preserve">Informirati javnost o stanju obrazovanja u Bosni i Hercegovini i povezanosti obrazovanja s ekonomskim i brojnim drugima činiteljima, kao što su budućnost i napredak pojedinaca i društva, postizanja ekonomske stabilnosti  i ekonomski funkcionalne tržišne ekonomije koja ima kapacitet izboriti se s konkurencijom i uvjetima koji vladaju na tržištu EU. </t>
  </si>
  <si>
    <t>Organizacija konferencija, sastanaka, radionica u svrhu diseminacije rezultata i preporuka međunarodnih izvješća</t>
  </si>
  <si>
    <t xml:space="preserve">Odgojno - obrazovna zajdenica i obrazovne vlasti. </t>
  </si>
  <si>
    <t>Javni događaji - organizacija predstavljanja rezultata i konferencija, seminara, radionica…</t>
  </si>
  <si>
    <t xml:space="preserve">Min.20  medijskih objava po događaju                                                       Nazočnost min. 80%  pozvanih sudionika po događaju
Ukupna evaluacija pojedinačnog događaja veća od 70%
Broj medijskih objava min.10 po događaju
Min. 3 nova neformalna zahtjeva/ upita za dodatnim informacijama od strane stručne javnosti po događaju
Min.3 popratne stručne radionice/sastanka za diseminaciju rezultata i preporuka 
</t>
  </si>
  <si>
    <t xml:space="preserve">Organizacija raznih javnih događaja – sastanaka, konferencija, studijskih posjeta  </t>
  </si>
  <si>
    <t>Javni događaji - organizacija konferencija, seminara, radionica…</t>
  </si>
  <si>
    <t xml:space="preserve">Nazočnost min. 50%  pozvanih sudionika po događaju
Ukupna evaluacija pojedinačnog događaja veća od 70%
Min. po 5 novih prijava na platformu po događaju.
</t>
  </si>
  <si>
    <t xml:space="preserve">Centar za informiranje i priznavanje dokumenata iz područja visokog obrazovanja </t>
  </si>
  <si>
    <t xml:space="preserve">Kreatori i pokretači javnog mnijenja i Mladi </t>
  </si>
  <si>
    <t>broj pregleda veći od 100;broj distribuiranih primjeraka 90%</t>
  </si>
  <si>
    <t xml:space="preserve">Informiranje i jačanje interesa ciljane javnosti u području priznavanja i visokog obrazovanja </t>
  </si>
  <si>
    <t xml:space="preserve">kreatori i pokretači javnog mnijenja, Mladi, Grupe posebno osjetljive na promjene </t>
  </si>
  <si>
    <t xml:space="preserve">Online oglašavanje; Mediji </t>
  </si>
  <si>
    <t xml:space="preserve">Informiranje i jačanje interesne javnosti o interesima Centra za informiranje i priznavanje dokumenata iz područja visokog obrazovanja u konkekstu pristupa EU integracijama  </t>
  </si>
  <si>
    <t xml:space="preserve">Objavljivanje informacija na web stranici i društvenim mrežama </t>
  </si>
  <si>
    <t>Broj pregleda i broj objavljenih sadržaja u medijima veći od 50</t>
  </si>
  <si>
    <t xml:space="preserve">III kvartal </t>
  </si>
  <si>
    <t xml:space="preserve">Online </t>
  </si>
  <si>
    <t xml:space="preserve">Prikupljanje statističkih podataka iz područja mobilnosti studenata i akademskog osoblja </t>
  </si>
  <si>
    <t xml:space="preserve">Izrada, slanje ankete i analiza prikupljenih podataka </t>
  </si>
  <si>
    <t xml:space="preserve">Kreatori i pokretači javnog mnijenja; Mladi; Visokoškolske ustanove </t>
  </si>
  <si>
    <t>Broj visokoškolskih ustanova koje su odgovorile na anketu</t>
  </si>
  <si>
    <t>Kreatori i pokretači javnog mnijenja; Mladi</t>
  </si>
  <si>
    <t>Centar za informiranje i priznavanje dokumenata iz područja visokog obrazovanja</t>
  </si>
  <si>
    <t xml:space="preserve">Informiranje i jačanje interesa ciljane javnosti u području mobilnosti i visokog obrazovanja </t>
  </si>
  <si>
    <t>Organizacija domaćih događaja</t>
  </si>
  <si>
    <t xml:space="preserve">Osobni kontakti </t>
  </si>
  <si>
    <t>Razvoj sekcije na internet stranici DERK-a posvećene pristupanju Bosne i Hercegovine Evropskoj uniji iz perspektive elektroenergetskog sektora (Elektroenergetski sektor BiH na putu u EU) i informisanje javnosti o relevantnom zakonodavstvu EU i BiH, ulozi regulatora, pravima i mogućnostima kupaca i pružalaca usluga u procesu pridruživanja integrisanom evropskom tržištu električne energije</t>
  </si>
  <si>
    <t>Državna regulatorna komisija za električnu energiju</t>
  </si>
  <si>
    <t>Povećan broj posjeta internet stranici za 5 %</t>
  </si>
  <si>
    <t>Informisanje o relevantnom zakonodavstvu EU i BiH, ulozi regulatora, aktivnostima u procesu pridruživanja integrisanom evropskom tržištu električne energije</t>
  </si>
  <si>
    <t>Informisati  o transpoziciji EU propisa u zakonodavni okvir BiH u oblasti civilnog vazduhoplovstva</t>
  </si>
  <si>
    <t xml:space="preserve">Informisanje javnosti o transpoziciji EU porpisa u zakonodavstvo BiH u oblasti civilnog vazduhoplovstva
(8 propisa u toku 2025. godine – na osnovu Programa rada BHDCA za 2025. godinu)
</t>
  </si>
  <si>
    <t>Povećanje broja klikova na                               web stranicu za 50                                                                                 Povećanje vidljivosti objave na društvenim mrežama za 50</t>
  </si>
  <si>
    <t xml:space="preserve">Direkcija za civilno vazduhoplovstvo Bosne i Hercegovine </t>
  </si>
  <si>
    <t>Web stranica, društvene mreže</t>
  </si>
  <si>
    <t>Informiranje o specifičnim temama od značaja za pristupni proces
(Program ekonomskih reformi BiH,Plan reformi,  ekonomske analize, makroprojekcije, Izvješće o socijalnoj uključenosti BiH , Izvješće o razvoju BiH i sl.)</t>
  </si>
  <si>
    <t>Priprema i distribucija tematskih publikacija i dokumenata značajnih za pristupanje BiH EU</t>
  </si>
  <si>
    <t>Donositelji i provoditelji odluka,
organizacije građanskog društva,
akademska zajednica</t>
  </si>
  <si>
    <t>Direkcija za ekonomsko planiranje BiH</t>
  </si>
  <si>
    <t>Broj distribuiranih tiskanih primjeraka                                                Broj pregleda na online izdanja dokumenata DEP-a  veći od 30</t>
  </si>
  <si>
    <t xml:space="preserve">Štampa, online </t>
  </si>
  <si>
    <t>Informisanje o aktivnostima Savjeta ministara BiH, uključujući teme procesa pristupanja BiH Evropskoj uniji</t>
  </si>
  <si>
    <t>Izdavanje biltena INFO Savjeta ministara BiH</t>
  </si>
  <si>
    <t>Kreatori i pokretači javnog mnijenja (donosioci i provodioci odluka, mediji)</t>
  </si>
  <si>
    <t>Generalni sekretarijat Savjeta ministara BiH  - Služba za informisanje  u saradnji sa portparolima ministarstava</t>
  </si>
  <si>
    <t>500 KM</t>
  </si>
  <si>
    <t>Distribuisano 90 % planiranog tiraža</t>
  </si>
  <si>
    <t>Vlastita sredstava</t>
  </si>
  <si>
    <t>Poboljšati otvorenost i transparentnost u procesu evropskih integracija</t>
  </si>
  <si>
    <t>Informisati javnost o   ostvarenoj saradnji i realizovanim aktivnostima sa međunarodnim donatorima / primopredaja donacija, potpisivanje sporazuma i protokola</t>
  </si>
  <si>
    <t>Mediji, opšta javnost</t>
  </si>
  <si>
    <t>Štampa, radio, TV, online</t>
  </si>
  <si>
    <t>Granična policija Bosne i Hercegovine</t>
  </si>
  <si>
    <t xml:space="preserve">Vlastita sredstva </t>
  </si>
  <si>
    <t>Broj saopštenja/ vijesti/ obavijesti prema medijima veći od 5</t>
  </si>
  <si>
    <t>Informisati javnost o specifičnim temama u vezi realizacije aktivnosti na implementaciji SSP-a BiH i EU</t>
  </si>
  <si>
    <t>Informisati javnost putem medija o poboljšanju pravnog okvira, organizacijskih i tehničkih kapaciteta GP BiH koji doprinose postizanju EU standarda</t>
  </si>
  <si>
    <t>Broj intervjua veći od 5</t>
  </si>
  <si>
    <t>Broj objavljenih tekstova u medijima veći od 5</t>
  </si>
  <si>
    <t>Promovisati mehanizme za prijavljivanje korupcije i zaštitu lica koja prijavljuju korupciju u institucijama BiH</t>
  </si>
  <si>
    <t>Informisati javnost o aktivnostima GP BiH vezano za suprotstavljanje korupciji</t>
  </si>
  <si>
    <t>Kreatori i pokretači javnog mnijenja, mladi, grupe posebno osjetljive na promjene, Mediji</t>
  </si>
  <si>
    <t>Unaprijediti institucionalne kapacitete i kompetencije nosilaca aktivnosti</t>
  </si>
  <si>
    <t>Sadržaj službene web stranice GP BiH prilagoditi standardima proaktivne transparentnosti</t>
  </si>
  <si>
    <t>Povećan broj posjeta web stranici</t>
  </si>
  <si>
    <t>Održavanje "Info linije" GP BiH na koju građani mogu dobiti informacije</t>
  </si>
  <si>
    <t>Info linija 24/7</t>
  </si>
  <si>
    <t>„Info linija“ u funkciji</t>
  </si>
  <si>
    <t>Mediji</t>
  </si>
  <si>
    <t>Javni događaji</t>
  </si>
  <si>
    <t>Izrada publikacija o GPBiH u kojoj je prezentovan rad GP BiH</t>
  </si>
  <si>
    <t>Štampa</t>
  </si>
  <si>
    <t>Informiranje javnosti o radu instituta i novostima u vezi akreditacije</t>
  </si>
  <si>
    <t>Izrada biltena povodom svjetskog dana akreditacije</t>
  </si>
  <si>
    <t>TOS (tijela za ocjenu usklađenosti), potencijalna TOU</t>
  </si>
  <si>
    <t>Institut za akreditiranje Bosne i Hercegovine</t>
  </si>
  <si>
    <t>Odštampano 30 primjeraka</t>
  </si>
  <si>
    <t>Poboljšati usluge</t>
  </si>
  <si>
    <t>Anketni upitnik (mišljenje TOU o ocjenjivanju)</t>
  </si>
  <si>
    <t>Promovisanje akreditacije siroj javnosti kao i isticanje znacaja akreditacije u porcesu EU integracija</t>
  </si>
  <si>
    <t>Obilježavanja svjetskog dana akreditacije</t>
  </si>
  <si>
    <t>Pozivnice (email, pošta), Mediji</t>
  </si>
  <si>
    <t xml:space="preserve">Informisanje o mjeriteljskom sistemu  EU i aktivnostima Instituta za mjeriteljstvo  BiH u procesu ispunjavanja uslova za pristup EU; 
</t>
  </si>
  <si>
    <t>Priprema novog izdanja glasnika Instituta za mjeriteljstvo BiH</t>
  </si>
  <si>
    <t>Sudionici mjeriteljskog sitstema BiH - entitetski zavodi za mjeriteljstvo, imenovane laboratorije za verifikaciju mjerila iz zakonskog mjeriteljstva, Korisnici usluga Instituta za mjeriteljstvo BiH - industrija, akreditovane laboratorije, naučno-istraživački instituti i akademska zajednica, građanstvo</t>
  </si>
  <si>
    <t>web stranica Instituta za mjeriteljstvo BiH,
privredna komora BiH,
kontakt lista korsinika usluga Instituta za mjeriteljstvo BiH i saradnici u okviru potpisanih ugovora o saradnji</t>
  </si>
  <si>
    <t>Institut za mjeriteljstvo BiH</t>
  </si>
  <si>
    <t>Broj distribuiranih primjeraka - 500</t>
  </si>
  <si>
    <t>Institucije BiH, institucije entiteta, Korisnici usluga Instituta za mjeriteljstvo BiH - industrija, akreditovane laboratorije, građanstvo</t>
  </si>
  <si>
    <t>Broj pregleda elektronskog izdanja informacije na web stranici - minimalno 30 mjesečno</t>
  </si>
  <si>
    <t xml:space="preserve">Priprema materijala o uslovima pristupa EU u oblasti mjeriteljstva i primjene i transpozicije regulativa i direktiva EU koje se odnose na mjerne instrumente i pretpakirane proizvode, te o evropskim i međunarodnim institucijama koje učestvuju u pripremi i reviziji zakonodavstva EU u oblasti mjeriteljstva </t>
  </si>
  <si>
    <t>Web stranca</t>
  </si>
  <si>
    <t xml:space="preserve">Informisanje o učešću Instituta za mjeriteljstvo u naučno-istraživačkim projektima EU kroz članstvo u evropskoj asocijaciji mjeriteljskih instituta </t>
  </si>
  <si>
    <t>Priprema informativnog materijala o broju i vrsti naučno istraživačkih projekata, partnerima, aktivnostima na projektu, rezultatima projekta i diseminaciji rezultata kroz razvoj EU i međunarodnih normativnih akata, objavu naučnih radova i knjiga i učešće na relavatnim konferencijama</t>
  </si>
  <si>
    <t xml:space="preserve">Informisanje o radu i aktivostima Instituta za mjeriteljstvo BiH u procesima od interesa za pristupanje EU, informisanje o aktuelnim temama u fokusu međunarodnog mjeriteljskog sistema 
</t>
  </si>
  <si>
    <t>Najava događaja - web stranica, e-mail komunikacija; 
prezentacije u okviru događaja - uživo</t>
  </si>
  <si>
    <t xml:space="preserve">Organizacija Svjetskog dana mjeriteljstva u prostorijama Instituta za mjeriteljstvo BiH </t>
  </si>
  <si>
    <t>Kreatori i pokretači javnog mnijenja, mladi, grupe posebno osjetljive na promjene, Mladi, Akademska zajednica</t>
  </si>
  <si>
    <t>Informisanje javnosti o ulozi  Konkurencijskog vijeća BiH u osiguranju tržišne fer
konkurencije i značaju konkurencije za ekonomski razvoj.</t>
  </si>
  <si>
    <t>Izrada publikacija o značaju konkurencijskog prava u Evropskoj Uniji i u Bosni i Hercegovini, kao i o praksi Konkurencijskog vijeća Bosne i Hercegovine. Distribuiranje publikacija online putem</t>
  </si>
  <si>
    <t>Poslovna i akademska zajednica mediji, građani</t>
  </si>
  <si>
    <t>Mediji, internet stranice, publikacije</t>
  </si>
  <si>
    <t>Konkurencijsko vijeće Bosne i Hercegovine</t>
  </si>
  <si>
    <t>Institut za mjeriteljstvo Bosne i Hercegovine</t>
  </si>
  <si>
    <t>Broj publikacija, najmanje 3 godišnje, Broj tekstova, najmanje 7</t>
  </si>
  <si>
    <t>Promovisanje prednosti usklađivanja sa EU
zakonodavstvom i dobrom praksom EU -  efikasnija regulacija tržišta osigurava jednake uslove za sve učesnike</t>
  </si>
  <si>
    <t>Održavanje prezentacija namijenjenih privrednim subjektima, U saradnji sa Vanjskotrgovinskom komorom Bosne i Hercegovine i entitetskim trgovačkim komorama</t>
  </si>
  <si>
    <t>Broj prezentacija / Broj učesnika prisutnih na prezentacijama</t>
  </si>
  <si>
    <t>Usklađivanje zakonodavstva BiH sa zakonodavstvom EU u fitosanitarnoj oblasti (zdravlje bilja, sjeme i sadni materijal, fitofarmaceutska sredstva)</t>
  </si>
  <si>
    <t xml:space="preserve">Štampanje brošura, letaka kojim bi se javnost upoznala šta to konkretno znači za poljoprivrednu proizvodnju u BiH </t>
  </si>
  <si>
    <t>učenici u srednjim poljoprivrednim školama, studenti na poljoprivrednim fakultetima i poljoprivredni proizvođači</t>
  </si>
  <si>
    <t xml:space="preserve">Uprava BiH za zaštitu zdravlja bilja i nadležni organi i institucije u BiH </t>
  </si>
  <si>
    <t>Donatori</t>
  </si>
  <si>
    <t>Broj podijeljenih brošura, letaka veći od 30%</t>
  </si>
  <si>
    <t xml:space="preserve">Donatori </t>
  </si>
  <si>
    <t xml:space="preserve">Radionice za upoznavanje promjena u zakonodavstvu </t>
  </si>
  <si>
    <t>Broj radionica i broj učesnika veći od 10</t>
  </si>
  <si>
    <t>Javni događaji online</t>
  </si>
  <si>
    <t>svi građani BiH</t>
  </si>
  <si>
    <t xml:space="preserve">Promocija rada Agencije za ravnopravnost spolova BiH, MLJPI </t>
  </si>
  <si>
    <t>Štampanje flajera Agencije za ravnopravnost spolova BiH, MLJPI</t>
  </si>
  <si>
    <t>postoji sve veća zainteresovanost stanovništva za informacije o postojanju ARSBiH, MLJPI</t>
  </si>
  <si>
    <t>promocija i primjena u praksi odredbi Istanbulske konvencije ili Preporuka</t>
  </si>
  <si>
    <t>Štampanje publikacije Istanbulske konvencije sa obrazloženjem ili Preporuka GREVIO komiteta</t>
  </si>
  <si>
    <t>nadležne institucije svih nivoa vlasti u BiH</t>
  </si>
  <si>
    <t>Nadležne institucije jasnije mogu sagledati obaveze koje proizilaze iz obaveze primjene Istanbulske konvencije i GREVIO preporuka</t>
  </si>
  <si>
    <t>Promocija primjene i nadležnosti svih institucija u Bosni i Hercegovini za realizaciju Gender akcionog plana</t>
  </si>
  <si>
    <t>štampanje i publikovanje Gender akcionog plana Bosne i Hercegovine za period 2023-2027.godina</t>
  </si>
  <si>
    <t>Nadležne institucije jasnije mogu sagledati obaveze koje proizilaze iz  Gender akcionog plana BiH 2023-2027.</t>
  </si>
  <si>
    <t>Edukacije zainteresovanih subjekata za unapređenje znanja u oblasti ravnopravnosti spolova i zabrane diskriminacije na osnovu spola</t>
  </si>
  <si>
    <t>vebinar edukacije za institucije, nevladine organizacije i građanstvo</t>
  </si>
  <si>
    <t>institucije, nevladine organizacije i građanstvo</t>
  </si>
  <si>
    <t>broj učesnika na edukacijama</t>
  </si>
  <si>
    <t>broj pregleda na web stranici ARSBiH, MLJPI</t>
  </si>
  <si>
    <t>Jačanje svijesti javnosti o različitim aspektima ravnopravnosti polova i ljudskih prava</t>
  </si>
  <si>
    <t>Istražiti zadovoljstvo korisnika radom ARSBiH, MLJPI BiH, te prepoznati prepreke u radu</t>
  </si>
  <si>
    <t>Provođenje Ankete o zadovoljstvu korisnika</t>
  </si>
  <si>
    <t>predstavnici/ce institucija, nevladinih organizacija i građanstvo</t>
  </si>
  <si>
    <t>broj zadovoljnih, djelimično zadovoljnih ili nezadovoljnih korisnika radom ARSBiH, MLJPI</t>
  </si>
  <si>
    <t>U cilju rušenja stereotipa i predrasuda</t>
  </si>
  <si>
    <t>Obilježavanje sedmice ravnopravnosti spolova („Gender week“)</t>
  </si>
  <si>
    <t xml:space="preserve">Broj održanih događaja koje je organizovala ARSBiH ili učestvovala na njima, press konferencije, saopštenja, broj učesnika, broj pregleda vijesti, vijesti u medijima, </t>
  </si>
  <si>
    <t>Prevazilažažnje svih oblika diskriminacije, a naročito diskriminacije na osnovu spola</t>
  </si>
  <si>
    <t>Obilježavanje kampanje "16 dana aktivizma protiv nasilja na osnovu spola"</t>
  </si>
  <si>
    <t>Promocija prava žena na selu bez diskriminacije po bilo kom osnovu</t>
  </si>
  <si>
    <t>Promocija prava žena, djevojaka i djevojčica u IKT sektoru</t>
  </si>
  <si>
    <t xml:space="preserve">Obilježavanje Međunarodnog dana djevojčica u IKT-u </t>
  </si>
  <si>
    <t>Promocija vrijednosti porodice i porodičnih odnosa bez diskriminacije bilo kojeg člana</t>
  </si>
  <si>
    <t xml:space="preserve">Obilježavanje Međunarodnog dana porodice </t>
  </si>
  <si>
    <t>Podizanje svijesti javnosti o kršenjima prava LGBT osoba</t>
  </si>
  <si>
    <t xml:space="preserve">Obilježavanje Međunarodnog dana borbe protiv homofobije </t>
  </si>
  <si>
    <t>Predstavljanje vrijednosti očuvanja zdravlja muškaraca</t>
  </si>
  <si>
    <t xml:space="preserve">Obilježavanje Međunarodnog dana muškaraca </t>
  </si>
  <si>
    <t>podizanje svijesti javnosti o važnosti ravnopravnosti spolova</t>
  </si>
  <si>
    <t>obilježavanje Međunarodnog dana žena 8 mart</t>
  </si>
  <si>
    <t>Informiranje i povezivanje sa dijasporom i širom javnosti, povećanje zainteresiranosti za  praćenje interaktivnog portala za dijasporu</t>
  </si>
  <si>
    <t>Newsletter</t>
  </si>
  <si>
    <t>Jedinice lokalne samouprave (JLS), dijaspora, partneri</t>
  </si>
  <si>
    <t>Internet (e-mail)</t>
  </si>
  <si>
    <t>Objavljivanje jednom tjedno - ukupno 52 tjedna</t>
  </si>
  <si>
    <t>Informiranje u svezi ostvarivanja prava u BiH</t>
  </si>
  <si>
    <t>Vodič za BH dijasporu</t>
  </si>
  <si>
    <t>Dijaspora, JLS i druge nadležne institucije</t>
  </si>
  <si>
    <t>Printani medij</t>
  </si>
  <si>
    <t>Interaktivni portal za dijasporu iz BiH</t>
  </si>
  <si>
    <t>Podrška akademskoj dijaspori i transferu znanja iz dijaspore u BiH</t>
  </si>
  <si>
    <t>Podrška manifestaciji Dani Bosanskohercegovačko-američke akademije umjetnosti i nauka  (BHAAAS) u BiH</t>
  </si>
  <si>
    <t>Direktna komunikacija</t>
  </si>
  <si>
    <t>Unapređenje suradnje dijaspore i BiH</t>
  </si>
  <si>
    <t>Podrška okupljanju dijaspore u BiH</t>
  </si>
  <si>
    <t xml:space="preserve">Dijaspora i šira javnost </t>
  </si>
  <si>
    <t>Ministarstvo za ljudska prava i izbjeglice Bosne i Hercegovine</t>
  </si>
  <si>
    <t>Ministarstvo za ljudska prava i izbjeglice Bosne i Hercegovine i Agencija za statistiku Bosne i Hercegovine</t>
  </si>
  <si>
    <t>Ministarstvo za ljudska prava i izbjeglice Bosne i Hercegovine i organizacije iz dijaspore</t>
  </si>
  <si>
    <t>Informisanje sa  pravima  i obavezama osoba u statusu izbjeglice u BiH i  stranca u statusu supsidijarne zaštite u BiH, a koje je  namijenjeno ovim osobama, ali i službenicima u organima vlasti naše države koji provode aktivnosti na ostvarivanju prava ovih osoba u BiH</t>
  </si>
  <si>
    <t>Provedba UN Konvencije o pravima izbjeglica i Zakona o azilu</t>
  </si>
  <si>
    <t>Osobe u statusu izbjeglice u Bosni i Hercegovini, stranci u statusu supsidijarne zaštite u Bosni i Hercegovini, državni službenici koji provode aktivnosti na ostvarivanju prava ovih osoba u BiH, nevladin sektor</t>
  </si>
  <si>
    <t>Smjernice o postupanju lokalnih zajednica i uključenih institucija kod prihvata readmisiranih državljana BiH</t>
  </si>
  <si>
    <t>Stručno usavršavanje predstavnika loklanih zajednica i uključenih institucija</t>
  </si>
  <si>
    <t>Lokalne zajednice uključene u sistem prihvata i integracije državljana BiH koji se vraćaju u BiH po osnovu sporazuma o readmisiji</t>
  </si>
  <si>
    <t>cca 150</t>
  </si>
  <si>
    <t>Ministarstvo za ljudska prava i izbjeglice BiH</t>
  </si>
  <si>
    <t>Promocija međunarodnog Dana izbjeglica, prava i integracije u bosanskohercegovačko društvo</t>
  </si>
  <si>
    <t xml:space="preserve">Obilježavanje Dana izbjeglica, 20.juni </t>
  </si>
  <si>
    <t>Okončanje druge faze projekta "Program podrške za reintegraciju povratnika po osnovu sporazuma o readmisiji"</t>
  </si>
  <si>
    <t>Završetak projekta uz isticanje odrađenih aktivnosti s ciljem uvezivanja svih uključenih institucija koje rade na prihvatu i integraciji državljana BiH koji se vraćaju u BiH po osnovu sporazuma o readmisji</t>
  </si>
  <si>
    <t>šira javnost, grupe osjetljive na ljudska prava, nevladine organizacije, vladine institucije.</t>
  </si>
  <si>
    <t>Broj pregleda saopštenja na web stranici, broj deljenja saopštenja na društvenim mrežama,</t>
  </si>
  <si>
    <t>Ministarstvo za ljudska prava i izbjeglice, Odbor za Rome.</t>
  </si>
  <si>
    <t>Informisanje o usklađenim propisima iz oblasti indirektnog oporezianja</t>
  </si>
  <si>
    <t>Uprava za indirektno oporezivanje</t>
  </si>
  <si>
    <t>Elektronske usluge</t>
  </si>
  <si>
    <t>Objavljivanje i ažuriranje objave usklađenih važećih propisa iz oblasti indirektnih poreza</t>
  </si>
  <si>
    <t>Aktivnost ne zahtijeva dodatna sredstva</t>
  </si>
  <si>
    <t>Upoznavanje javnosti i provođenje kampanje u cilju sprečavanja pranja novca</t>
  </si>
  <si>
    <t>Mediji i ostali digitalni kanali, video spotovi, plakati, letci</t>
  </si>
  <si>
    <t>Javna kampanja u cilju sprečavanja pranja novca</t>
  </si>
  <si>
    <t xml:space="preserve">Informiranje Vijeća ministara BiH o državnoj pomoći dodijeljenoj u BiH kroz izradu Godišnjeg izvještaja o državnoj pomoći u BiH u skladu sa članom 19. stav (1) Zakona o sistemu državne pomoći u BiH.  </t>
  </si>
  <si>
    <t xml:space="preserve">Izrada Godišnjeg izvještaja o državnoj pomoći u BiH </t>
  </si>
  <si>
    <t xml:space="preserve">Vijeće za državnu pomoć BiH </t>
  </si>
  <si>
    <t xml:space="preserve">Izrađen i objavljen Godišnji izvještaj o državnoj pomoći u BiH na web stranici Vijeća za državnu pomoć BiH </t>
  </si>
  <si>
    <t xml:space="preserve">Podizanje svijesti o državnoj pomoći </t>
  </si>
  <si>
    <t xml:space="preserve">Štampanje brošure "Vodič kroz sistem državne pomoći u BiH" </t>
  </si>
  <si>
    <t xml:space="preserve">Vijeće za državnu pomoć BiH, organi za provođenje  Zakona o sistemu državne pomoći u BiH:  BiH,FBIH, RS, BD BIH , davaoci i korisnici državne pomoći, institucije, građani, mediji, ciljana javnost. </t>
  </si>
  <si>
    <t xml:space="preserve">II Kvartal </t>
  </si>
  <si>
    <t xml:space="preserve">Informiranje organa za provođenje Zakona o sistemu državne pomoći u BiH, davalaca i korisnika državne pomoći, ciljane javnosti o odlukama usvojenim na sjednicama Vijeća za državnu pomoć BiH. </t>
  </si>
  <si>
    <t xml:space="preserve">Objavljivanje odluka Vijeća za državnu pomoć BiH u službenim glasilima BiH, službenim glasilima entiteta i Brčko Distrikta BiH. </t>
  </si>
  <si>
    <t xml:space="preserve">Organi za provođenje Zakona o sistemu državne pomoći u BiH, davaoci i korisnici državne pomoći, stručna javnost, mediji, poslovna zajednica, državni službenici </t>
  </si>
  <si>
    <t xml:space="preserve">Unapređenje komunikacije sa organima za provođenje Zakona o sistemu državne pomoći u BiH, davaocima  i korisnicima državne pomoći te  ciljane javnosti.   </t>
  </si>
  <si>
    <t xml:space="preserve">Redovno objavljivanje informacija na internet stranici Vijeća za državnu pomoć BiH kroz objavljivanje saopćenja za javnost,medije.  Organiziranje konferencije za medije </t>
  </si>
  <si>
    <t xml:space="preserve"> Organi za provođenje Zakona o sistemu državne pomoći u BiH (BiH, FBiH, RS, BD BIH) , davaoci  i  korisnici državne pomoći, sručna javnost, mediji</t>
  </si>
  <si>
    <t>Broj učesnika veći od 200</t>
  </si>
  <si>
    <t>Broj sudionika na događaju veći od  30</t>
  </si>
  <si>
    <t xml:space="preserve">Obilježavanje Međunarodnog dana žena na selu </t>
  </si>
  <si>
    <t>više od 900 učesnika</t>
  </si>
  <si>
    <t>Više od 90 učesnika</t>
  </si>
  <si>
    <t>Događaj</t>
  </si>
  <si>
    <t>Ministarstvo za ljudska prava i izbjeglice Bosne i Hercegovine u saradnji sa UNHCR-om</t>
  </si>
  <si>
    <t>Više od  150 učesnika</t>
  </si>
  <si>
    <t xml:space="preserve">Redovno informisanje javnosti putem zvanične internet stranice </t>
  </si>
  <si>
    <t>Kreatori i pokretači javnog mnijenja, mladi, grupe posebno osjetljive na promjene, mediji i mladi</t>
  </si>
  <si>
    <t>Web stranica, online</t>
  </si>
  <si>
    <t>Polaganje vijenaca na spomen obilježje Donja Gradina, stradalim Romima u II sv. ratu .                                                                   Objavljivanje saopštenja na web stranici Ministarstva o Međunarodnom danu sjećanja na romske žrtve holokausta</t>
  </si>
  <si>
    <t>Agencija za ravnopravnost Spolova Bosne i Hercegovine i Ministarstvo za ljudska prava i izbjeglice Bosne i Hercegovine</t>
  </si>
  <si>
    <t>Vlastita sredstava/Donator</t>
  </si>
  <si>
    <t xml:space="preserve">Web, društvene mreže  </t>
  </si>
  <si>
    <t xml:space="preserve">Web stranica </t>
  </si>
  <si>
    <t>I - IV Kvartal</t>
  </si>
  <si>
    <t>III - IV Kvartal</t>
  </si>
  <si>
    <t>Tužiteljstvo Bosne i Hercegovine</t>
  </si>
  <si>
    <t>Pružanje novih elektronskih usluga</t>
  </si>
  <si>
    <t>Informiranje javnosti o aktivnostima realiziranim s partnerskim institucijama EU, objava informacija i vijesti o aktivnostima provedenim s partnerskim institucijama iz EU</t>
  </si>
  <si>
    <t>Objava i ažuriranje podstranice s podacima o radu na predmetima s dokazima iz SKY i ANOM aplikacija</t>
  </si>
  <si>
    <t>Građani i javno mnijenje, stručna i akademska javnost</t>
  </si>
  <si>
    <t>Web stranica, Službena glasila</t>
  </si>
  <si>
    <t>Povećan broj saopštenja/ vijesti/ obavijesti prema medijima</t>
  </si>
  <si>
    <t>Povećan broj pregleda web stranice</t>
  </si>
  <si>
    <t xml:space="preserve">Povećan % propisa usklađenih sa EU legislativom </t>
  </si>
  <si>
    <t>Povećan broj elektronski usluga</t>
  </si>
  <si>
    <t xml:space="preserve">Povećan broj upita  </t>
  </si>
  <si>
    <t>Povećan broj pročitanih saopćenja za javnost, medije</t>
  </si>
  <si>
    <t>Više od 90.000 pregleda</t>
  </si>
  <si>
    <t>Broj objavljenih informacija veći od 7</t>
  </si>
  <si>
    <t xml:space="preserve">Broj objavljenih pokazatelja na web stranici Agencije veći od 7                                        </t>
  </si>
  <si>
    <t>Agencija za prevenciju korupcije i koordinaciju borbe protiv korupcije</t>
  </si>
  <si>
    <t>Distribuirano 90% štampanog materijala</t>
  </si>
  <si>
    <t xml:space="preserve">Distribucija 90%  pripremljenih materijala tijekom diseminacija. 
Broj preuzimanja izvješća i sekundarnih analiza preko web stranice min 30 u prva tri mjeseca 2025. godine
</t>
  </si>
  <si>
    <t>Distribuisano 90 %  tiraža publikacije</t>
  </si>
  <si>
    <t>Podjeljeno 400 primjeraka</t>
  </si>
  <si>
    <t>Više od 500 pregleda u 2025. godini</t>
  </si>
  <si>
    <t xml:space="preserve">Povećan broj pročitanih brošura </t>
  </si>
  <si>
    <t>Broj pozitivnih odgovora veći od 100</t>
  </si>
  <si>
    <t>Edukacija za novinare</t>
  </si>
  <si>
    <t>Kvalitetnije informiranje javnosti o aktualnim temama iz  procesa integriranja kroz podsticanje novinara na kompetentnije izvještavanje</t>
  </si>
  <si>
    <t xml:space="preserve">online; face to face </t>
  </si>
  <si>
    <t>Učešće više od 80% pozvanih</t>
  </si>
  <si>
    <t>Smanjanje broja deviznih i carinskih prekršaja</t>
  </si>
  <si>
    <t>povratnici, raseljena lica i druga zainteresovana fizička i pravna lica</t>
  </si>
  <si>
    <t>Fond za povratak Bosne i Hercegovine</t>
  </si>
  <si>
    <t xml:space="preserve">broj objavljenih informacija, broj zaprimljenih online zahtjeva za dostavu informacija </t>
  </si>
  <si>
    <t>Transparentnost i dostupnost informacija o finansijskoj realizaciji projekata obnove i povratka</t>
  </si>
  <si>
    <t>Rješavanje po zahtjevima o slobodi pristupa informacijama i drugim upitima putem web stranice, objava informacija na web stranici institucije</t>
  </si>
  <si>
    <t>Povećanje broja posjeta društvenim mrežama direkcije za 10%</t>
  </si>
  <si>
    <t>Takmičenje povodom obilježavanja dana zaštite podataka</t>
  </si>
  <si>
    <t>Mladi (djeca u osnovnim i srednjim školama)</t>
  </si>
  <si>
    <t>Broj učesnika na takmičenju veći od 20</t>
  </si>
  <si>
    <t>Povećati broj pristiglih radova za 20%</t>
  </si>
  <si>
    <t>Podizanje interesovanja medija za proces evropskih integracija s ciljem kvalitetnijeg izvještavanja</t>
  </si>
  <si>
    <t>Razgovor sa novinarima</t>
  </si>
  <si>
    <t>I – IV Kvartal</t>
  </si>
  <si>
    <t xml:space="preserve">face to face </t>
  </si>
  <si>
    <t xml:space="preserve">Studijski posjet državi članici EU/državi kandidatkinji </t>
  </si>
  <si>
    <t>face to face</t>
  </si>
  <si>
    <t>Jačanja kapaciteta medijskih profesionalaca, medija i medijskih udruženja za korištnje financijske pomoći EU</t>
  </si>
  <si>
    <t>Edukacija o temi pripreme prijedloga projekata i PCM</t>
  </si>
  <si>
    <t>online; face to face</t>
  </si>
  <si>
    <t>Sudjelovanje u programu najmanje 50% pozvanih; Prosječna ocjena predavača od 1 do 5 nakon evaluacije polaznika, 4.</t>
  </si>
  <si>
    <t>Kvalitetnije informiranje javnosti o procesu integriranja kroz podsticanje novinara na kompetentnije izvještavanje</t>
  </si>
  <si>
    <t>Dodjela novinarske nagrade u oblasti evropskih integracija</t>
  </si>
  <si>
    <t>Novinari, urednici, medijske kuće, udruženja novinar, opća javnost.</t>
  </si>
  <si>
    <t xml:space="preserve">Ojačati kapacitete projektnih partnera iz BiH za učešće u Programu transnacionalne saradnje za dunavsku regiju i za promociju projekata  </t>
  </si>
  <si>
    <t>Organizacija implementacijskih radionica i tematskih obuka</t>
  </si>
  <si>
    <t>Projektni partneri</t>
  </si>
  <si>
    <t>120 učesnika</t>
  </si>
  <si>
    <t>Informisati potencijalne korisnike projekata Programa za dunavsku regiju o uslovima učešća u trećem pozivu za dostavu projektnih prijedloga</t>
  </si>
  <si>
    <t>Organizacija informativnih događaja</t>
  </si>
  <si>
    <t>Potencijalni korisnici programa u BiH</t>
  </si>
  <si>
    <t>100 učesnika</t>
  </si>
  <si>
    <t xml:space="preserve">Ojačati kapacitete projektnih partnera iz BiH za učešće u Euro-MED programu transnacionalne saradnje i za promociju projekata  </t>
  </si>
  <si>
    <t>50 učesnika</t>
  </si>
  <si>
    <t>Informisati potencijalne korisnike projekata u okviru IPA Jadransko-jonskog programa o uslovima učešća u drugom pozivu za dostavu projektnih prijedloga</t>
  </si>
  <si>
    <t xml:space="preserve">Ojačati kapacitete projektnih partnera iz BiH za učešće u IPA Jadransko-jonskom programu transnacionalne saradnje i za promociju projekata  </t>
  </si>
  <si>
    <t>Informisati potencijalne korisnike projekata u okviru Interreg VI-A  Hrvatska-Bosna i Hercegovina-Crna Gora 2021-2027 o uslovima učešća u drugom pozivu za dostavu projektnih prijedloga.</t>
  </si>
  <si>
    <t>200 učesnika</t>
  </si>
  <si>
    <t>Podsticanje regionalne saradnje, proslava Intterreg dana saradnje u okviru Interreg VI-A  Hrvatska-Bosna i Hercegovina-Crna Gora 2021-2027 o uslovima učešća u drugom pozivu za dostavu projektnih prijedloga.</t>
  </si>
  <si>
    <t>Organizacija dana Interreg saradnje</t>
  </si>
  <si>
    <t xml:space="preserve">Programska tijela </t>
  </si>
  <si>
    <t>70 učesnika</t>
  </si>
  <si>
    <t xml:space="preserve">Ojačati kapacitete projektnih partnera iz BiH za učešće u programu međuregionalne saradnje URBACT IV 2021-2027 i za promociju projekata  </t>
  </si>
  <si>
    <t>Organizacija implementacijskih radionica i tematskih obuka/sastanaka</t>
  </si>
  <si>
    <t>Direktna komunikacija/online</t>
  </si>
  <si>
    <t>25 učesnika</t>
  </si>
  <si>
    <t>Informisati potencijalne aplikante o drugom pozivu za dostavljanje prijedloga projekata u okviru IPA CBC programa BiH-Crna Gora 2021-2027</t>
  </si>
  <si>
    <t>Info sesije povodom objave Poziva u okviru Programa</t>
  </si>
  <si>
    <t>Korisnici grantova, potencijalni korisnici</t>
  </si>
  <si>
    <t xml:space="preserve">Direktna  komunikacija tokom sesije </t>
  </si>
  <si>
    <t xml:space="preserve">Održane sesija (50 učesnika) </t>
  </si>
  <si>
    <t>Jačanje kapaciteta potencijalnih aplikanata za povlačenje sredstava dostupnih u okviru IPA CBC programa BiH-Crna Gora 2021-2027</t>
  </si>
  <si>
    <t xml:space="preserve">Obuka za pripremu Sažetka projektnog prijedloga </t>
  </si>
  <si>
    <t>Potencijalni korisnici</t>
  </si>
  <si>
    <t>Održan trening (40 učesnika)</t>
  </si>
  <si>
    <t>Direkcija za evropske integracije i Zajednički tehnički sekretarijat</t>
  </si>
  <si>
    <t>Informisati javnost o reformama javne uprave i povečati razumjevanje građana o procesu Reforme javne uprave</t>
  </si>
  <si>
    <t>Promocija Reforme javne uprave na društvenim mrežama</t>
  </si>
  <si>
    <t>Ured koordinatora za reformu javne uprave</t>
  </si>
  <si>
    <t xml:space="preserve">Povećan broj pregleda </t>
  </si>
  <si>
    <t>Kreatori i pokretači javnog mnijenja, mladi, grupe posebno osjetljive na promjene, mediji</t>
  </si>
  <si>
    <t>Unapređenje rada izvršnih odjeljenja sudova i reorganizacija poslovnih procesa u sudovima u cilju efikasnijeg postupanja po izvršnim predmetima u skladu s evropskim standardima</t>
  </si>
  <si>
    <t>Izrada ažurirane publikacije</t>
  </si>
  <si>
    <t>Profesionalna zajednica, stručna javnost</t>
  </si>
  <si>
    <t>Donatorska novčana sredstva, SIDA</t>
  </si>
  <si>
    <t>Unaprijeđena stručna znanja sudija, stručnih saradnika i ostalog nesudskog osoblja u sudovima u izvršnim predmetima. Odštampana i distribuirana publikacija 500 primjeraka.</t>
  </si>
  <si>
    <t xml:space="preserve">Unapređenje vještina i postupanja prilikom procesuiranja predmeta organizovanog kriminala i korupcije u skladu s evropskim standardina </t>
  </si>
  <si>
    <t>Izrada priručnika "Efikasnije procesuiranje predmeta organizovanog kriminala i korupcije"</t>
  </si>
  <si>
    <t xml:space="preserve">Pravosudna zajednica </t>
  </si>
  <si>
    <t>Štampani materijal</t>
  </si>
  <si>
    <t>Donatorska sredstva, IPA 2019 faza II</t>
  </si>
  <si>
    <t>Odštampana i distribuirana publikacija. Odštampana i distribuirana publikacija 450 primjeraka.</t>
  </si>
  <si>
    <t>Upoznavanje pravosudne zajednice i javnosti sa stavovima Panela za ujednačavanje sudske prakse, sudskim odlukama i drugim pravnim informacijama</t>
  </si>
  <si>
    <t>Saizdavaštvo časopisa Pravna hronika, priprema adekvatnih priloga</t>
  </si>
  <si>
    <t>Pravosudna zajednica, šira profesionalna javnost i građani</t>
  </si>
  <si>
    <t>Vlada Ujedinjenog Kraljevstva Velike Britanije</t>
  </si>
  <si>
    <t>400 primjeraka,  cca 13.000 pregleda</t>
  </si>
  <si>
    <t>Informisanje pravosudne i šire pravne zajednice o stavovima sudske prakse</t>
  </si>
  <si>
    <t>Priprema i objava publikacije sa stavovima sudske prakse za 2024. godinu</t>
  </si>
  <si>
    <t>Stručna i šira profesionalna zajednica</t>
  </si>
  <si>
    <t>IPA  2022</t>
  </si>
  <si>
    <t xml:space="preserve"> 300 primjeraka, cca 900 pregleda</t>
  </si>
  <si>
    <t xml:space="preserve">Promovisati i učiniti dostupnim javnosti informacije o aktivnostima VSTV-a BiH i odabranih sudova na unapređenju efikasnosti i kvaliteta krivičnih i parničnih postupaka te rodne ravnopravnosti i položaja ranjivih grupa u kontaktu sa pravosuđem </t>
  </si>
  <si>
    <t>Profesionalna zajednica, stručna javnost, civilno društvo, šira javnost</t>
  </si>
  <si>
    <t>cca 5.000 posjeta</t>
  </si>
  <si>
    <t xml:space="preserve">Osigurati pristup sudskim odlukama i sudskoj praksi i drugim pravnim informacijama relevantnim za rad pravosuđa i šire pravne zajednice, u skladu sa preporukama EU </t>
  </si>
  <si>
    <t>Redovno ažuriranje sadržaja specijalizirane web stranice, unos anonimiziranih sudskih odluka u Bazu sudskih odluka, informisanje javnosti o sudskoj praksi domaćih i međunarodnih sudova sa akcentom na sedmične preglede razvoja sudske prakse ESLjP, usaglašenim shvatanjima Panela za ujednačavanje sudske prakse, stavovima sudske prakse sudova najviše instance u BiH, te novousvojenim zakonima i  relevantnim edukativnim materijalima.</t>
  </si>
  <si>
    <t xml:space="preserve">Pravosudna i šira profesionalna zajednica, javnost  
</t>
  </si>
  <si>
    <t xml:space="preserve">ccc 135.000 posjeta
</t>
  </si>
  <si>
    <t>Osigurati pristup sažetim informacijama o predetima od javnog interesa na B/H/S i engleskom jeziku</t>
  </si>
  <si>
    <t>Keiranje Mape predmeta od javnog interesa.</t>
  </si>
  <si>
    <t>Domaća i međunarodna javnost</t>
  </si>
  <si>
    <t>cca 1.000 posjeta</t>
  </si>
  <si>
    <t xml:space="preserve">Povećati transparentnosti i unaprijediti dostupnosti informacija o radu pravosudnih institucija </t>
  </si>
  <si>
    <t>Objavljivanje statističkih podataka o radu pojedinačnih sudova i tužilaštava, kao i struktura kriminala za Kt i Ktm predmete.</t>
  </si>
  <si>
    <t>Profesionalna zajednica, šira javnost</t>
  </si>
  <si>
    <t xml:space="preserve">Unapređenje provođenja krivičnih postupaka u sudovima putem identifikacije nedostataka i pronalaska rješenja za iste u saradnji sa međunarodnim ekspertnim timom u skladu s evropskim standardima 
</t>
  </si>
  <si>
    <t>Organizacija sastanaka predstavnika ciljnih sudova i međunarodnih partnera na temu unapređenja efikasnosti i kvaliteta rada krivičnih odjeljenja sudova</t>
  </si>
  <si>
    <t>Sudije krivičnih odjeljenja ciljnih sudova, tužilaštva, advokati</t>
  </si>
  <si>
    <t>Događaj, saopštenja za javnost o značajnijim mjerama i rezultatima posredstvom web portala VSTV-a BiH i društvenih mreža</t>
  </si>
  <si>
    <t>20 učesnika po događaju; Sudovi i tužilaštva usvajaju i primjenjuju mjere efikasnosti i kvaliteta u kriivčnim postupcima.</t>
  </si>
  <si>
    <t>Unapređenje efikasnosti i kvaliteta u radu parničnih/građanskih odjeljenja sudova</t>
  </si>
  <si>
    <t>Organizacija sastanaka sudija vrhovnih, kantonalnih i općinskih nivoa u FBiH na temu efikasnosti i kvaliteta parničnih postupaka</t>
  </si>
  <si>
    <t>Sudije parničnih/građanskih odjeljenja</t>
  </si>
  <si>
    <t xml:space="preserve"> 50 učesnika ukupno; Sudovi i tužilaštva usvajaju i primjenjuju mjere efikasnosti i kvaliteta u parničnim postupcima</t>
  </si>
  <si>
    <t>Proaktivnija uloga sudija u zaključivanju sudske nagodbe</t>
  </si>
  <si>
    <t>Organizacija radionice na temu proaktivnije uloge sudija u zaključivanju sudske nagodbe</t>
  </si>
  <si>
    <t>Sudovi, advokatske komore, ministarstva pravde</t>
  </si>
  <si>
    <t>30 učesnika. Održana tematska radionica gdje će sudije unaprijediti svoj pristup i uzeti proaktivniju ulogu u predlaganju strankama da zaključe sudsku nagodbu.</t>
  </si>
  <si>
    <t>Jačanje regulatorne uloge VSTV-a BIH  u vezi efikasnijeg  procesuiranja predmeta organizovanog krminiala i korupcije</t>
  </si>
  <si>
    <t>Organizacija sastanaka/konferencije na temu efikasnijeg  procesuiranja predmeta organizovanog krminiala i korupcije</t>
  </si>
  <si>
    <t>Sudovi, tužilaštva, advokatske komore, agencije za provođenje zakona</t>
  </si>
  <si>
    <t xml:space="preserve">40 učesnika po događaju. Održani regionalni sastanci i okrugli stolovi. Sudovi tužilaštva unaprijedili vještine i znanje u pogledu efikasnijeg proccesuiranja organiziranog kriminala i korupcije.  </t>
  </si>
  <si>
    <t xml:space="preserve">Implementacija aktivnosti i preporuka iz Kompilacije materijala za izvršni postupak u odabranim prvostepenim sudovima u cilju unapređenja rada izvršnih odjeljenja i reorganizacije poslovnih procesa u sudovima </t>
  </si>
  <si>
    <t>Organizacija 3 regionalna sastanka na kojima će učestvovati predstavnici 5-7 prvostepenih sudova</t>
  </si>
  <si>
    <t>Prvostepeni sudovi</t>
  </si>
  <si>
    <t>Događaj, Informisanje javnosti o organizaciji i zaključcima okruglog stola posredstvom društvenih mreža i web portala VSTV BiH https://vstv.pravosudje.ba</t>
  </si>
  <si>
    <t xml:space="preserve">Minimalno 40 učesnika po sastanku. Održani regionalni sastanci sa odabranim prvostepenim sudovima  čiji su predstavnici upoznati sa implementiranim aktivnostima i preporukama  iz Kompilacije materijala u cilju unapređenja rada izvršnih odjeljenja i reorganizacije poslovnih procesa u sudovima. </t>
  </si>
  <si>
    <t>Širenje svijesti o potrebi reforme žalbenog parničnog postupka i zagovaranje izmjena zakona o parničnom postupku</t>
  </si>
  <si>
    <t>Organizacija sastanaka sa ovlaštenim predlagačima u zakonodavnoj proceduri i stručnom zajednicom</t>
  </si>
  <si>
    <t>Stručna javnost, ovlašteni predlagači zakona</t>
  </si>
  <si>
    <t>Događaj, saopštenja za javnost o mjerama i rezultatima posredstvom web portala VSTV-a BiH i društvenih mreža</t>
  </si>
  <si>
    <t>10 učesnika po događaju; Postizanje konsenzusa u stručnoj zajednici o pravcima reforme.</t>
  </si>
  <si>
    <t>Unapređenje početne obuke novoimenovanh nosilaca pravosudne funkcije</t>
  </si>
  <si>
    <t>Organizacija obuke za sudije mentore</t>
  </si>
  <si>
    <t>Sudije mentori u sudovima u FBiH i Brčko distriktu BiH</t>
  </si>
  <si>
    <t>20 učesnika po događaju; Sudije mentori usvojili neophodna znanja i vještine za obavljanje funkcije</t>
  </si>
  <si>
    <t>Provođenje procesa diseminacije novog načina rada kroz reorganizaciju poslovnih procesa u prvostepenim sudovima</t>
  </si>
  <si>
    <t>Organizacija radionica s ciljem uspostavljanja uslova za postepeno širenje novog načina rada</t>
  </si>
  <si>
    <t>Minimalno 30 učesnika po radionici.Održane radionice sa odabranim provstepenim sudovima i sudovima mentorima čiji su predstavnici upoznati sa novim načinom rada i koracima potrebnim za njegovo efikasno uvođenje, a s ciljem unapređenja efikasnosti i kvaliteta rada sudova.</t>
  </si>
  <si>
    <t>Unapređenje transparentnosti rada sudova i kapaciteta predsjednika sudova u proaktivnoj komunikaciji sa medijima i javnosti, kao i pružanje podrške sudovima u primjeni aktivnosti predviđenih Medijskim akcionim planom</t>
  </si>
  <si>
    <t>Organizacija radionice na temu unapređenja proaktivne komunikacije sudova sa medijima i javnosti</t>
  </si>
  <si>
    <t>Predsjednici sudova svih instanci, glasnogovornici sudova</t>
  </si>
  <si>
    <t xml:space="preserve">Minimalno 90 učesnika. Održana tematska radionica na kojoj su predsjednici sudova imali priliku unaprijediti vještine proaktivne komunikacije sa medijima i javnosti, te upoznati se sa najboljim praksama uređenja korisnički prilagođenih web stranica sudova.  </t>
  </si>
  <si>
    <t xml:space="preserve">Unapređenje procesuiranja predmeta ratnih zločina pred pravosuđem BiH </t>
  </si>
  <si>
    <t xml:space="preserve">Organizacija Okruglog stola
„Procesuiranje predmeta ratnih zločina u BiH" čije održavanje je planirano za decembar 2025. godine u Sarajevu. 
</t>
  </si>
  <si>
    <t>Tužioci i sudije koji rade na predmetima ratnih zločina</t>
  </si>
  <si>
    <t>cca 50 sudija i tužilaca</t>
  </si>
  <si>
    <t>Upoznati javnost o rezultatima IPA 2022 projekta na polju ujednačavanja sudske prakse i objave sudskih odluka i stavova</t>
  </si>
  <si>
    <t xml:space="preserve">Organizacija konferencije </t>
  </si>
  <si>
    <t>Pravosudna zajednica, zakonodavna i izvršna vlast, NVO, donatori i mediji</t>
  </si>
  <si>
    <t>cca 50 učesnika</t>
  </si>
  <si>
    <t xml:space="preserve">IV Kvartal </t>
  </si>
  <si>
    <t>II Kvartall</t>
  </si>
  <si>
    <t xml:space="preserve">Distribuirano 95% materijala u tiskanoj formi;broj klikova na online izdanje veći od 20 </t>
  </si>
  <si>
    <t>Napraviti jednostavan pregled procedura koje određuju rad radnih grupa za evropske integracije</t>
  </si>
  <si>
    <t>Publikacija "Jednostavni pregled procedura koje određuju rad radnih grupa za evropske integracije"</t>
  </si>
  <si>
    <t>Pripreme za proces pregovora između EU i BiH</t>
  </si>
  <si>
    <t>Konferencija o pregovorima o pristupanju BiH Evropskoj uniji</t>
  </si>
  <si>
    <t>Sastanak -Lični kontakt</t>
  </si>
  <si>
    <t>Upoznavanje ciljne grupe sa procesom vođenja pregovora i zadacima koji se postavljaju pred BiH</t>
  </si>
  <si>
    <t>Radionice o pripremama za pristupne pregovore sa EU, po pregovaračkim poglavljima/klasterima</t>
  </si>
  <si>
    <t>Radni sastanci (online i lični kontakt)</t>
  </si>
  <si>
    <t xml:space="preserve">Broj učesnika veći od 1700 (članova radnih grupa i pregovaračkih struktura) </t>
  </si>
  <si>
    <t>Pripreme za prezentacije bh zakonodavstva i proces bilateralnog skrininga</t>
  </si>
  <si>
    <t>Radionice za pripreme za bilateralni skrining</t>
  </si>
  <si>
    <t>Broj učesnika veći od 600</t>
  </si>
  <si>
    <t>Više od 150 učesnika</t>
  </si>
  <si>
    <t>Kreatori i pokretači javnog mnijenja - donosioci i provodioci odluka</t>
  </si>
  <si>
    <t>Akademska zajednica</t>
  </si>
  <si>
    <t>Poslovna zajednica</t>
  </si>
  <si>
    <t xml:space="preserve">Akademska organizacija dijaspore, stručnjaci iz dijaspore, akademski i naučni sektor u BiH, šira javnost. </t>
  </si>
  <si>
    <t>Grupe posebno osjetljive na promjene, kreatori i pokretači javnog mnijenja, mladi, grupe posebno osjetljive na promjene, Mladi, Akademska zajednica</t>
  </si>
  <si>
    <t>Kreatori i pokretači javnog mnijenja, državljani BiH koji se vračaju po osnovu sporazuma o readmisiji</t>
  </si>
  <si>
    <t xml:space="preserve">Priprema, izrada i objavljivanje publikacije </t>
  </si>
  <si>
    <t>Štampa, on-line</t>
  </si>
  <si>
    <t>Podizanjem svijesti javnosti obilježiti dana iz oblasti ljudskih prava s naglaskom na važnost zaštite i promocije ljudskih prava, poticanje dijaloga i solidarnosti te isticanje ključnih izazova i postignuća u ovoj oblasti.</t>
  </si>
  <si>
    <t>Objavljivanje saopštenja na web stranici Ministarstva iz oblasti ljudskih prava</t>
  </si>
  <si>
    <t>Ukupno</t>
  </si>
  <si>
    <t>Budžet</t>
  </si>
  <si>
    <t xml:space="preserve">Donator </t>
  </si>
  <si>
    <t>Davaoci državne pomoći i korisnici državne pomoći</t>
  </si>
  <si>
    <t>Visoko i sudsko tužilačko vijeće BiH</t>
  </si>
  <si>
    <t>Agencija za ravnopravnost spolova Bosne i Hercegovine i Ministarstvo za ljudska prava i izbjeglice BiH</t>
  </si>
  <si>
    <t>Izrada i objavljivanje periodičnih saopštenja za javnost</t>
  </si>
  <si>
    <t>Plaćeni oglasi na društvenim mrežama (animirani audio-vizuelni i klipovi i pisani sadržaji)</t>
  </si>
  <si>
    <t>Podizanje svijesti o Evropskom danu jezika</t>
  </si>
  <si>
    <t>Dostava promotivnog 
materijala</t>
  </si>
  <si>
    <t>Ministarstva obrazovanja u BiH, obrazovne institucije</t>
  </si>
  <si>
    <t xml:space="preserve">E-mail korespondencija, akti Ministarstva </t>
  </si>
  <si>
    <t>Aktivnost ne zahtijeva dodatna finansijska sredstva</t>
  </si>
  <si>
    <t xml:space="preserve">Materijal dostavljen u minimum 30 institucija u BiH </t>
  </si>
  <si>
    <t>Promocija mogućnosti Erasmus+ programa u oblasti obrazovanja, mladih i sporta</t>
  </si>
  <si>
    <t>Organizacija Erasmus+ info dana u Bosni i Hercegovini 2025</t>
  </si>
  <si>
    <t xml:space="preserve">Nadležna ministarstva za oblast obrazovanja, mladih i sporta, obrazovne institucije od nivoa predškolskog obrazovanja do univerziteta, NVO, organizacije mladih, sportske organizacije, privredni subjekti, ... </t>
  </si>
  <si>
    <t>E-mail korespondencija, akti Ministarstva civilnih poslova BiH</t>
  </si>
  <si>
    <t>Ministarstvo civilnih poslova Bosne i Hercegovine</t>
  </si>
  <si>
    <t>Broj učesnika, evaluacioni obrasci</t>
  </si>
  <si>
    <t>Podizanje svijesti javnosti o važnosti ravnopravnosti spolova</t>
  </si>
  <si>
    <t>Obilježavanje Međunarodnog dana žena 8 mart</t>
  </si>
  <si>
    <t xml:space="preserve">Predstaviti potencijalnim aplikantima i široj javnosti raspoložive instrumente finansiranja iz Programa EU4Health </t>
  </si>
  <si>
    <t>Informativne sesije o Programu EU4Health            (2021-2027)</t>
  </si>
  <si>
    <t>Zdravstvene institucije/ustanove, obrazovne ustanove, istraživački instituti, stručna tijela u području javnog zdravstva, udruženja, fondacije i mreže zdravstvenih profesionalaca, NVO, mediji</t>
  </si>
  <si>
    <t>Sastanci uživo ili online  Direktna komunikacija putem e-maila ili službenih akata</t>
  </si>
  <si>
    <t>Najmanje 20 učesnika po sesiji;                         Povećan broj aplikacija  na pozive iz Programa za 2025. godinu za 10%;</t>
  </si>
  <si>
    <t>Kreirati brošuru sa ažuriranim informacijama o korištenju TAIEX instrumenta pomoći</t>
  </si>
  <si>
    <t>Taiex koordinatori i ostale zainteresovane strane koje mogu aplicirati na TAIEX instrument pomoći</t>
  </si>
  <si>
    <t>Obilježavanje Međunarodnog dana djeteta</t>
  </si>
  <si>
    <t>Šira javnost</t>
  </si>
  <si>
    <t>Promicanje prava EU</t>
  </si>
  <si>
    <t>Takmičenje za studente pravnih fakulteta</t>
  </si>
  <si>
    <t>Studenti</t>
  </si>
  <si>
    <t>Online i uživo</t>
  </si>
  <si>
    <t>Broj studenata koji su uzeli učešće na takmičenju</t>
  </si>
  <si>
    <t>Izazovi i iskustva sa ekplanatarnog skrininga, priprema za narednu fazu</t>
  </si>
  <si>
    <t>Konferencija izazovi i iskustva sa ekplanatarnog skrininga, priprema za narednu fazu</t>
  </si>
  <si>
    <t>Broj učesnika  veći od 50</t>
  </si>
  <si>
    <t>Infografika o procesu usklađivanja</t>
  </si>
  <si>
    <t>Broj pregleda veći od 500</t>
  </si>
  <si>
    <t>Državni  službenici</t>
  </si>
  <si>
    <t>Distribuirano 95% materijala u tiskanoj formi;broj klikova na online izdanje veći od 21</t>
  </si>
  <si>
    <t>Kreirati informativni letak koji će korisnicima pružiti jasno i razumljivo objašnjenje o funkcionalnostima, prednostima i načinu korištenja Legal Information System (LIS). Ovi materijali treba da doprinesu lakšoj i efikasnijoj primjeni sistema, omogućavajući korisnicima da bolje razumiju kako da pristupe, koriste i implementiraju LIS u svom svakodnevnom radu.</t>
  </si>
  <si>
    <t>Kreiranje  letka o funkcionalnostima, prednostima i načinu korištenja Legal Information System (LIS)</t>
  </si>
  <si>
    <t>Državni službenici</t>
  </si>
  <si>
    <t>Distribuirano 95% materijala u tiskanoj formi;broj klikova na online izdanje veći od 22</t>
  </si>
  <si>
    <t>Letak o TAIEX instrumentu pomoći</t>
  </si>
  <si>
    <t>Distribuirano 95% materijala u tiskanoj formi;broj klikova na online izdanje veći od 23</t>
  </si>
  <si>
    <t>Izrada brošure o procesu screeninga kako bi se javnost upoznala sa ovim procesom</t>
  </si>
  <si>
    <t>Letak o procesu screeninga</t>
  </si>
  <si>
    <t>Distribuirano 95% materijala u tiskanoj formi;broj klikova na online izdanje veći od 24</t>
  </si>
  <si>
    <t>Proces usklađivanja, primjer iz prakse</t>
  </si>
  <si>
    <t>Konferencija o bilateralnom skriningu, izazov predstavljanja usklađenosti bh.zakonodavstva sa pravnom stečevinom EU</t>
  </si>
  <si>
    <t>Kreirati informativni priručnik koji će korisnicima pružiti jasno i razumljivo objašnjenje o funkcionalnostima, prednostima i načinu korištenja Legal Information System (LIS). Ovaj materijali treba da doprinesu lakšoj i efikasnijoj primjeni sistema, omogućavajući korisnicima da bolje razumiju kako da pristupe, koriste i implementiraju LIS u svom svakodnevnom radu.</t>
  </si>
  <si>
    <t xml:space="preserve"> Izrada priručnika o funkcionalnostima, prednostima i načinu korištenja Legal Information System (LIS)</t>
  </si>
  <si>
    <t>Ministarstvo civilnih poslova BiH (u saradnji s kontakt tačkama za Program EU4Health nadležnih institucija za oblast zdravstva/zdravlja Federacije BiH, Republike Srpske, Brčko distrikta BiH i kantona)</t>
  </si>
  <si>
    <t xml:space="preserve">Obuke u oblasti evropskih integracija </t>
  </si>
  <si>
    <t>Državni službenici, nevladine organizacije, akademska zajednica, mediji</t>
  </si>
  <si>
    <t>Ukupan broj učesnika na obukama veći od 600</t>
  </si>
  <si>
    <r>
      <t>Posjećenost</t>
    </r>
    <r>
      <rPr>
        <sz val="11"/>
        <color rgb="FF000000"/>
        <rFont val="Aptos"/>
        <family val="2"/>
      </rPr>
      <t xml:space="preserve"> </t>
    </r>
    <r>
      <rPr>
        <b/>
        <sz val="12"/>
        <color rgb="FF000000"/>
        <rFont val="Calibri"/>
        <family val="2"/>
      </rPr>
      <t>najmanje 50% pozvanih; Broj objava nakon razgovora veći od 3</t>
    </r>
  </si>
  <si>
    <t>Posjećenost edukacije najmanje 50% pozvanih; Broj objava nakon edukacije veći od 3</t>
  </si>
  <si>
    <t>Broj objava nakon studijskog posjeta veći od 10</t>
  </si>
  <si>
    <t>Promocija MO I OS BiH, na putu Euroatlanskih integracija</t>
  </si>
  <si>
    <t>Bilten „Naša Vojska“, Vojna brošura, promo letak,promo plakati</t>
  </si>
  <si>
    <t>Šira BiH javnost i zaposleni u MO i OS BiH</t>
  </si>
  <si>
    <t>Ministarstvo odbrane BiH</t>
  </si>
  <si>
    <t>Veći stepen informiranosti ciljnih grupa</t>
  </si>
  <si>
    <t>Pridobiti podršku šire javnosti</t>
  </si>
  <si>
    <t>Dvosmjerna komunikacija s ciljnim grupama</t>
  </si>
  <si>
    <t>Broj posjetilaca se kontinuirano povećava</t>
  </si>
  <si>
    <t xml:space="preserve">Izgradnja povjerenja u obrambene institucije </t>
  </si>
  <si>
    <t>Bolja podrška na nivou lokalne zajednice i šire</t>
  </si>
  <si>
    <t>Promocija redovnih aktivnosti; Kampanje</t>
  </si>
  <si>
    <t>Povodom Svjetskog dana intelektualnog vlasništva 2025. - promocija intelektualnog vlasništva i Instituta za intelektualno vlasništvo BiH radi podizanja svijesti o značaju intelektualnog vlasništva (Dan otvorenih vrata, konferencija za medije i slično)</t>
  </si>
  <si>
    <t>Inovatori, mediji, privatni  sektor, opća javnost</t>
  </si>
  <si>
    <t xml:space="preserve">Konferencije, sastanci, priopćenja za medije </t>
  </si>
  <si>
    <t xml:space="preserve">Institut za intelektualno vlasništvo BiH </t>
  </si>
  <si>
    <t>Do 50 učesnika</t>
  </si>
  <si>
    <t xml:space="preserve">Predstavljanje novih nacrta zakona iz oblasti intelektualnog vlasništva u BiH s aspekta usklađenosti s pravnom stečevinom EU  </t>
  </si>
  <si>
    <t xml:space="preserve">Radionice za informiranje o usklađivanju zakona i podzakonskih akata s pravnom stečevinom EU </t>
  </si>
  <si>
    <t>Zastupnici za zaštitu industrijskog vlasništva, kolektivne organizacije, akademska zajednica, opća i stručna javnost</t>
  </si>
  <si>
    <t>Konferencije, prezentacije, sastanci</t>
  </si>
  <si>
    <t>Do 100 učesnika</t>
  </si>
  <si>
    <t>Sudjelovanje na sajmovima u BiH</t>
  </si>
  <si>
    <t>Konferencija za predstavljanje novina u zakonodavstvu u oblasti intelektualnog vlasništva u svijetlu harmonizacije zakonodavstva u BiH s pravnom stečevinom EU</t>
  </si>
  <si>
    <t xml:space="preserve">Mala i srednja poduzeća, opća i stručna javnost </t>
  </si>
  <si>
    <t>Konferencije, prezentacije,letci</t>
  </si>
  <si>
    <t xml:space="preserve">Najmanje 50 posjetitelja </t>
  </si>
  <si>
    <t>Suradnja s međunarodnim organizacijama u oblasti intelektualnog vlasništva (WIPO, EPO, EUIPO) i drugm zaintersiranim subjektima</t>
  </si>
  <si>
    <t>Opća i stručna javnost, akademska   zajednica, donositelji odluka</t>
  </si>
  <si>
    <t xml:space="preserve">Službena Internet stranica Instituta, društvene mreže </t>
  </si>
  <si>
    <t xml:space="preserve">Povećan broj posjeta internet stranici Instituta </t>
  </si>
  <si>
    <t>Obilježavanje ostalih evropskih i međunarodnih dana</t>
  </si>
  <si>
    <t>Broj prijavljenih radova veći od 15</t>
  </si>
  <si>
    <t>Agencija za ravnopravnost spolova BiH i Ministarstvo za ljudska prava i izbjeglice</t>
  </si>
  <si>
    <t xml:space="preserve">Vijeće za državnu pomoć BiH i Projekat "Podrška zakonodavstvu o državnoj pomoći u BiH" </t>
  </si>
  <si>
    <t>Visoko i sudsko tužilačko vijeće BiH putem projekta „Unapređenje efikasnosti sudova i odgovornosti sudija i tužilaca – III faza“ – ICEA III cost  extention</t>
  </si>
  <si>
    <t>Ministarstvo za ljudska prava i izbjeglice BiH u saradnji sa nacionalnim i drugim manjinama, vjerskim zajednicama i NVO</t>
  </si>
  <si>
    <t>Visoko tužilačko vijeće BiH putem projekta „Unapređenje efikasnosti sudova i odgovornosti sudija i tužilaca – III faza“ – ICEA III cost extention</t>
  </si>
  <si>
    <t xml:space="preserve">Visoko sudsko i tužilačko vijeće BiH putem projekata "Jačanje kapaciteta pravosuđa" </t>
  </si>
  <si>
    <t>Visoko sudsko i tužilačko vijeće BiH putem IPA 2019 II</t>
  </si>
  <si>
    <t>Visoko sudsko i tužilačko vijeće BiH putem projekta „Unapređenje efikasnosti sudova i odgovornosti sudija i tužilaca – III faza“</t>
  </si>
  <si>
    <t>Visoko sudsko i tužilačko vijeće BiH putem projekata "Jačanje kapaciteta pravosuđa" i CEST FBiH</t>
  </si>
  <si>
    <t>Visoko sudsko i tužilačko vijeće BiH putem projekta „Unapređenje efikasnosti sudova i odgovornosti sudija i tužilaca – III faza“ – ICEA III cost extention</t>
  </si>
  <si>
    <t>Visoko sudsko i tužilačko vijeće BiH u okviru implementacije projekta "Unapređenje rada na predmetima ratnih zločina u BiH" IPA 2022</t>
  </si>
  <si>
    <t>Visoko sudsko i tužilačko vijeće BiH</t>
  </si>
  <si>
    <t xml:space="preserve"> I - IV Kvartal</t>
  </si>
  <si>
    <t xml:space="preserve">III Kvartal </t>
  </si>
  <si>
    <t>II - III Kvartal</t>
  </si>
  <si>
    <t xml:space="preserve">I Kvartal </t>
  </si>
  <si>
    <t xml:space="preserve">I - III Kvartal </t>
  </si>
  <si>
    <t xml:space="preserve">I - II Kvartal </t>
  </si>
  <si>
    <t xml:space="preserve">II -  IV Kvartal </t>
  </si>
  <si>
    <t>I - II Kvartal</t>
  </si>
  <si>
    <t xml:space="preserve">I Kvartal                                      </t>
  </si>
  <si>
    <t xml:space="preserve">I - II Kvartal                                                      </t>
  </si>
  <si>
    <t xml:space="preserve">II - III Kvartal </t>
  </si>
  <si>
    <t>-</t>
  </si>
  <si>
    <t>Definirati okvire i formate izvješćivanja Evropske komisije u procesu evropskih integracija</t>
  </si>
  <si>
    <t>Publikacija "Smjernice za izvještavanje Evropske komisije o procesu evropskih integracija"</t>
  </si>
  <si>
    <t xml:space="preserve">Direkcija za evropske integracije
</t>
  </si>
  <si>
    <t>Unapređenje komunikacijskih vještina  za uspješno informiranje i komuniciranje o procesima evropskih integracija</t>
  </si>
  <si>
    <t xml:space="preserve">Ojačati kapacitete projektnih partnera iz BiH za učešće u programu međuregionalne saradnje Interreg Evrope i za promociju projekata  </t>
  </si>
  <si>
    <t>Cilj konferencije je predstavljanje i analiza usklađenosti zakonodavstva BiH s pravnom stečevinom EU. Aktivnost ima za cilj identificirati postojeće izazove, nedostatke i potrebne korake za postizanje pune usklađenosti, uz istovremeno jačanje kapaciteta za daljnje reforme u procesu evropskih integracija.</t>
  </si>
  <si>
    <t xml:space="preserve">Promicanje uloge i značaja intelektualnog vlasništva kroz aktivnosti Instituta  za intelektualno vlasništvo BiH u kontekstu evropskih integracija BiH </t>
  </si>
  <si>
    <t>Informiranje o aktivnostima Instituta za intelektualno vlasništvo BiH u procesu evropskih integracija u području intelektualnog vlasništva</t>
  </si>
  <si>
    <t xml:space="preserve">Obuka za novouposlene ima za cilj da osobu koja se prvi put zapošljava kao državni službenik/ca u nekoj od institucija Bosne i Hercegovine upozna sa okruženjem u koje osoba ulazi, kao i sa svim specifičnostima tog radnog okruženja, od zakonskog okvira u kom se odvija rad državnih službenika/ca do specifičnosti rada u državnoj službi i neophodnih vještina i znanja koje trebaju posjedovati državni službenici/ce. Cilj modula "Evropske integracije" je upoznati polaznike/ce s pravnim i političkim sustavom EU; procesom pristupanja BiH u EU. </t>
  </si>
  <si>
    <t>Obuka za novouposlene državne službenike/ce institucija Bosne i Hercegovine - modul "Evropske integracije"</t>
  </si>
  <si>
    <t>Evropski dan prevencije govora mržnje</t>
  </si>
  <si>
    <r>
      <t>Unaprijeđenje znanja o procesu evropskih integracija</t>
    </r>
    <r>
      <rPr>
        <b/>
        <sz val="12"/>
        <color rgb="FF000000"/>
        <rFont val="Calibri Light"/>
        <family val="2"/>
      </rPr>
      <t xml:space="preserve"> </t>
    </r>
  </si>
  <si>
    <t>Akademska i stručna javnost, mediji</t>
  </si>
  <si>
    <t>Podizanje svijesti o važnim temama koje ti dani simboliziraju, promicanje evropskih vrijednosti te poticanje razumijevanja i suradnje među ljudima</t>
  </si>
  <si>
    <t>Cilj obilježavanja Međunarodnog dana djeteta je podizanje svijesti o pravima djece, promicanje njihove dobrobiti te isticanje važnosti stvaranja sigurnog i poticajnog okruženja za njihov razvoj</t>
  </si>
  <si>
    <t>Priprema i izrada webinara o prednostima koje donosi novo zakonodavstvo i šta to konkretno znači za poljoprivrednu proizvodnju</t>
  </si>
  <si>
    <t>Učenici u srednjim poljoprivrednim školama, studenti na poljoprivrednim fakultetima i poljoprivredni proizvođači</t>
  </si>
  <si>
    <t xml:space="preserve">Broj pregleda webinara veći od 10 </t>
  </si>
  <si>
    <t>Cilj uspostavljanja web portal-a za dijasporu je stvaranje platforme za dvosmjernu komunikaciju između organizacija i pojedinaca, BiH dijaspore među sobom kao i sa institucijama, privatnim sektorom, civilnim sektorom i pojedincima u Bosni i Hercegovini.</t>
  </si>
  <si>
    <t>Dijaspora, sve nadležne institucije, nevladin sektor, šira javnost</t>
  </si>
  <si>
    <t>Obveznici indirektnih poreza                   opšta javnost</t>
  </si>
  <si>
    <t>Podizanje svijesti o važnosti zaštite privatnosti i osobnih podataka u digitalnom dobu. Potrebno je educirati sudionike, posebice djecu i mlade, o njihovim pravima na privatnost, sigurnom korištenju interneta i odgovornom rukovanju osobnim podacima</t>
  </si>
  <si>
    <t>02.08. Međunarodni dan sjećanja na romske žrtve Holokausta / Samudaripen-a - Podizanje svijesti o romskim žrtvama holokausta, odavanje počasti žrtvama i edukacija o posljedicama holokausta za romsku zajednicu</t>
  </si>
  <si>
    <t>PRIJEDLOG AKCIONOG PLANA ZA IMPLEMENTACIJU STRATEGIJE KOMUNICIRANJA INSTITUCIJA BOSNE I HERCEGOVINE O PROCESU PRISTUPANJA BOSNE I HERCEGOVINE EVROPSKOJ UNIJI - OD KANDIDATSKOG STATUSA DO ČLANSTVA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</si>
</sst>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M&quot;;[Red]\-#,##0\ &quot;KM&quot;"/>
    <numFmt numFmtId="43" formatCode="_-* #,##0.00_-;\-* #,##0.00_-;_-* &quot;-&quot;??_-;_-@_-"/>
    <numFmt numFmtId="165" formatCode="_-* #,##0.00\ _k_n_-;\-* #,##0.00\ _k_n_-;_-* &quot;-&quot;??\ _k_n_-;_-@_-"/>
    <numFmt numFmtId="166" formatCode="#,##0\ &quot;KM&quot;"/>
    <numFmt numFmtId="167" formatCode="#,##0\ &quot;KM&quot;;[Red]#,##0\ &quot;KM&quot;"/>
  </numFmts>
  <fonts count="26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sz val="12"/>
      <color indexed="8"/>
      <name val="Verdana"/>
      <family val="2"/>
    </font>
    <font>
      <sz val="12"/>
      <color indexed="8"/>
      <name val="Verdana"/>
      <family val="2"/>
      <charset val="238"/>
    </font>
    <font>
      <b/>
      <sz val="10"/>
      <name val="Calibri Light"/>
      <family val="2"/>
      <charset val="238"/>
    </font>
    <font>
      <sz val="10"/>
      <name val="Calibri Light"/>
      <family val="2"/>
      <charset val="238"/>
    </font>
    <font>
      <b/>
      <sz val="18"/>
      <color theme="0"/>
      <name val="Calibri Light"/>
      <family val="2"/>
      <charset val="238"/>
    </font>
    <font>
      <b/>
      <sz val="12"/>
      <name val="Calibri Light"/>
      <family val="2"/>
      <charset val="238"/>
    </font>
    <font>
      <b/>
      <sz val="16"/>
      <color theme="0"/>
      <name val="Calibri Light"/>
      <family val="2"/>
      <charset val="238"/>
    </font>
    <font>
      <sz val="10"/>
      <name val="Calibri"/>
      <family val="2"/>
    </font>
    <font>
      <b/>
      <sz val="11"/>
      <name val="Calibri Light"/>
      <family val="2"/>
    </font>
    <font>
      <b/>
      <sz val="10"/>
      <name val="Calibri Light"/>
      <family val="2"/>
    </font>
    <font>
      <sz val="8"/>
      <name val="Arial"/>
      <family val="2"/>
    </font>
    <font>
      <b/>
      <sz val="11"/>
      <color rgb="FF1F1F1F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1"/>
      <color rgb="FF000000"/>
      <name val="Aptos"/>
      <family val="2"/>
    </font>
    <font>
      <b/>
      <sz val="12"/>
      <color rgb="FF000000"/>
      <name val="Calibri"/>
      <family val="2"/>
    </font>
    <font>
      <sz val="9"/>
      <name val="Calibri Light"/>
      <family val="2"/>
    </font>
    <font>
      <b/>
      <sz val="9"/>
      <color theme="0"/>
      <name val="Calibri Light"/>
      <family val="2"/>
    </font>
    <font>
      <b/>
      <sz val="11"/>
      <color theme="1"/>
      <name val="Calibri Light"/>
      <family val="2"/>
    </font>
    <font>
      <b/>
      <sz val="12"/>
      <name val="Calibri Light"/>
      <family val="2"/>
    </font>
    <font>
      <b/>
      <sz val="12"/>
      <color rgb="FF000000"/>
      <name val="Calibri Light"/>
      <family val="2"/>
    </font>
    <font>
      <b/>
      <sz val="9"/>
      <name val="Calibri Light"/>
      <family val="2"/>
    </font>
    <font>
      <b/>
      <sz val="14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6">
    <xf numFmtId="0" fontId="0" fillId="0" borderId="0"/>
    <xf numFmtId="0" fontId="3" fillId="0" borderId="0" applyNumberFormat="0" applyFill="0" applyBorder="0" applyProtection="0">
      <alignment vertical="top" wrapText="1"/>
    </xf>
    <xf numFmtId="165" fontId="4" fillId="0" borderId="0" applyFont="0" applyFill="0" applyBorder="0" applyAlignment="0" applyProtection="0"/>
    <xf numFmtId="0" fontId="2" fillId="0" borderId="0"/>
    <xf numFmtId="0" fontId="2" fillId="0" borderId="0">
      <alignment horizontal="centerContinuous" vertical="justify"/>
    </xf>
    <xf numFmtId="0" fontId="4" fillId="0" borderId="0" applyNumberFormat="0" applyFill="0" applyBorder="0" applyProtection="0">
      <alignment vertical="top" wrapText="1"/>
    </xf>
    <xf numFmtId="0" fontId="2" fillId="0" borderId="0">
      <alignment horizontal="centerContinuous" vertical="justify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/>
    <xf numFmtId="0" fontId="6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6" fontId="11" fillId="5" borderId="1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3" fontId="8" fillId="3" borderId="2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43" fontId="6" fillId="4" borderId="0" xfId="0" applyNumberFormat="1" applyFont="1" applyFill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 wrapText="1"/>
    </xf>
    <xf numFmtId="3" fontId="6" fillId="4" borderId="0" xfId="0" applyNumberFormat="1" applyFont="1" applyFill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166" fontId="12" fillId="5" borderId="1" xfId="0" applyNumberFormat="1" applyFont="1" applyFill="1" applyBorder="1" applyAlignment="1">
      <alignment horizontal="center" vertical="center" wrapText="1"/>
    </xf>
    <xf numFmtId="0" fontId="11" fillId="5" borderId="1" xfId="7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166" fontId="12" fillId="5" borderId="5" xfId="0" applyNumberFormat="1" applyFont="1" applyFill="1" applyBorder="1" applyAlignment="1">
      <alignment horizontal="center" vertical="center" wrapText="1"/>
    </xf>
    <xf numFmtId="6" fontId="6" fillId="4" borderId="0" xfId="0" applyNumberFormat="1" applyFont="1" applyFill="1" applyAlignment="1">
      <alignment horizontal="center" vertical="center"/>
    </xf>
    <xf numFmtId="0" fontId="19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3" fontId="19" fillId="5" borderId="5" xfId="0" applyNumberFormat="1" applyFont="1" applyFill="1" applyBorder="1" applyAlignment="1">
      <alignment horizontal="center" vertical="center" wrapText="1"/>
    </xf>
    <xf numFmtId="166" fontId="15" fillId="5" borderId="1" xfId="0" applyNumberFormat="1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166" fontId="15" fillId="5" borderId="5" xfId="0" applyNumberFormat="1" applyFont="1" applyFill="1" applyBorder="1" applyAlignment="1">
      <alignment horizontal="center" vertical="center" wrapText="1"/>
    </xf>
    <xf numFmtId="166" fontId="11" fillId="5" borderId="1" xfId="0" applyNumberFormat="1" applyFont="1" applyFill="1" applyBorder="1" applyAlignment="1">
      <alignment horizontal="center" vertical="center" wrapText="1"/>
    </xf>
    <xf numFmtId="167" fontId="11" fillId="5" borderId="1" xfId="0" applyNumberFormat="1" applyFont="1" applyFill="1" applyBorder="1" applyAlignment="1">
      <alignment horizontal="center" vertical="center" wrapText="1"/>
    </xf>
    <xf numFmtId="0" fontId="22" fillId="5" borderId="1" xfId="7" applyFont="1" applyFill="1" applyBorder="1" applyAlignment="1">
      <alignment horizontal="center" vertical="center" wrapText="1"/>
    </xf>
    <xf numFmtId="6" fontId="21" fillId="5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166" fontId="11" fillId="5" borderId="5" xfId="0" applyNumberFormat="1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25" fillId="5" borderId="1" xfId="0" applyFont="1" applyFill="1" applyBorder="1" applyAlignment="1">
      <alignment horizontal="center" vertical="center" wrapText="1"/>
    </xf>
    <xf numFmtId="6" fontId="25" fillId="5" borderId="1" xfId="0" applyNumberFormat="1" applyFont="1" applyFill="1" applyBorder="1" applyAlignment="1">
      <alignment horizontal="center" vertical="center" wrapText="1"/>
    </xf>
    <xf numFmtId="166" fontId="25" fillId="5" borderId="1" xfId="0" applyNumberFormat="1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166" fontId="25" fillId="5" borderId="5" xfId="0" applyNumberFormat="1" applyFont="1" applyFill="1" applyBorder="1" applyAlignment="1">
      <alignment horizontal="center" vertical="center" wrapText="1"/>
    </xf>
    <xf numFmtId="6" fontId="25" fillId="5" borderId="5" xfId="0" applyNumberFormat="1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6" fontId="25" fillId="5" borderId="7" xfId="0" applyNumberFormat="1" applyFont="1" applyFill="1" applyBorder="1" applyAlignment="1">
      <alignment horizontal="center" vertical="center" wrapText="1"/>
    </xf>
  </cellXfs>
  <cellStyles count="26">
    <cellStyle name="Comma 2" xfId="2" xr:uid="{00000000-0005-0000-0000-000001000000}"/>
    <cellStyle name="Comma 3" xfId="18" xr:uid="{A5B3AF5E-090A-4CBC-A9E3-2DE4BB64BF14}"/>
    <cellStyle name="Normal" xfId="0" builtinId="0"/>
    <cellStyle name="Normal 2" xfId="1" xr:uid="{00000000-0005-0000-0000-000003000000}"/>
    <cellStyle name="Normal 2 3" xfId="5" xr:uid="{00000000-0005-0000-0000-000004000000}"/>
    <cellStyle name="Normal 3" xfId="4" xr:uid="{00000000-0005-0000-0000-000005000000}"/>
    <cellStyle name="Normal 4" xfId="6" xr:uid="{00000000-0005-0000-0000-000006000000}"/>
    <cellStyle name="Normal 5 4" xfId="3" xr:uid="{00000000-0005-0000-0000-000007000000}"/>
    <cellStyle name="Normalno 2" xfId="7" xr:uid="{00000000-0005-0000-0000-000008000000}"/>
    <cellStyle name="Zarez 2" xfId="8" xr:uid="{00000000-0005-0000-0000-000009000000}"/>
    <cellStyle name="Zarez 2 2" xfId="10" xr:uid="{F6F89F3D-FF5A-4A6B-857C-05E13EF7159F}"/>
    <cellStyle name="Zarez 2 2 2" xfId="19" xr:uid="{85274A40-06B0-49CB-B8BE-A53E3583E867}"/>
    <cellStyle name="Zarez 2 3" xfId="12" xr:uid="{6100167E-BDD2-4C9C-8453-19565AE701FF}"/>
    <cellStyle name="Zarez 2 4" xfId="14" xr:uid="{B690FD45-FEF2-462B-808A-44FADFA6CFCF}"/>
    <cellStyle name="Zarez 2 5" xfId="16" xr:uid="{6C913089-2E35-4C6A-8D41-D62AD22ABEDE}"/>
    <cellStyle name="Zarez 2 6" xfId="17" xr:uid="{D0D3B631-7E7B-4BB4-A97F-8D1A91FE003E}"/>
    <cellStyle name="Zarez 2 7" xfId="21" xr:uid="{AEFE6606-75FF-4EAE-8ED3-7877C8AA7C5A}"/>
    <cellStyle name="Zarez 2 8" xfId="23" xr:uid="{B1DC0B1F-7E8D-4038-A8BE-289778A84974}"/>
    <cellStyle name="Zarez 2 9" xfId="25" xr:uid="{F47DC3C9-12D3-408E-A982-A4717A6E25C1}"/>
    <cellStyle name="Zarez 3" xfId="9" xr:uid="{E98E92A3-4A7F-4C39-99C9-C6E8F2AC472C}"/>
    <cellStyle name="Zarez 4" xfId="11" xr:uid="{9FABBC42-DAEE-45E4-ACD9-9A4F7597D357}"/>
    <cellStyle name="Zarez 5" xfId="13" xr:uid="{E86147C4-F840-41B8-BB88-FC41848B98DF}"/>
    <cellStyle name="Zarez 6" xfId="15" xr:uid="{F7FF17BA-558D-4865-B0A0-605A904676B9}"/>
    <cellStyle name="Zarez 7" xfId="20" xr:uid="{40DEA75B-4387-4FC5-B32B-8E7DFA54B440}"/>
    <cellStyle name="Zarez 8" xfId="22" xr:uid="{05E23B35-9ACA-49A1-8F41-3B55D4DFDD61}"/>
    <cellStyle name="Zarez 9" xfId="24" xr:uid="{910E9FD0-0A93-412A-9594-2E0BBE856003}"/>
  </cellStyles>
  <dxfs count="7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family val="2"/>
        <scheme val="none"/>
      </font>
      <numFmt numFmtId="10" formatCode="#,##0\ &quot;KM&quot;;[Red]\-#,##0\ &quot;KM&quot;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name val="Calibri Ligh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Calibri Light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 Ligh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solid">
          <fgColor rgb="FF000000"/>
          <bgColor rgb="FFDCE6F1"/>
        </patternFill>
      </fill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name val="Calibri Ligh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 Ligh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solid">
          <fgColor rgb="FF000000"/>
          <bgColor rgb="FFDCE6F1"/>
        </patternFill>
      </fill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name val="Calibri Ligh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 Ligh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solid">
          <fgColor rgb="FF000000"/>
          <bgColor rgb="FFDCE6F1"/>
        </patternFill>
      </fill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name val="Calibri Light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Calibri Light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name val="Calibri Light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numFmt numFmtId="0" formatCode="General"/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2" displayName="Table132" ref="A3:I34" totalsRowCount="1" headerRowDxfId="73" dataDxfId="71" headerRowBorderDxfId="72" tableBorderDxfId="70" totalsRowBorderDxfId="69">
  <tableColumns count="9">
    <tableColumn id="3" xr3:uid="{00000000-0010-0000-0000-000003000000}" name="CILJ" dataDxfId="68" totalsRowDxfId="67"/>
    <tableColumn id="2" xr3:uid="{00000000-0010-0000-0000-000002000000}" name="AKTIVNOST " dataDxfId="66" totalsRowDxfId="65"/>
    <tableColumn id="6" xr3:uid="{00000000-0010-0000-0000-000006000000}" name="CILJNA JAVNOST" dataDxfId="64" totalsRowDxfId="63"/>
    <tableColumn id="7" xr3:uid="{00000000-0010-0000-0000-000007000000}" name="VREMENSKI OKVIR" dataDxfId="62" totalsRowDxfId="61"/>
    <tableColumn id="1" xr3:uid="{00000000-0010-0000-0000-000001000000}" name="KANAL KOMUNICIRANJA" dataDxfId="60" totalsRowDxfId="59"/>
    <tableColumn id="5" xr3:uid="{00000000-0010-0000-0000-000005000000}" name="NOSILAC AKTIVNOSTI" totalsRowLabel="Ukupno" dataDxfId="58" totalsRowDxfId="1"/>
    <tableColumn id="9" xr3:uid="{00000000-0010-0000-0000-000009000000}" name="BUDŽET" totalsRowFunction="custom" dataDxfId="57" totalsRowDxfId="0">
      <totalsRowFormula>+G33+G32+G31+G28+G26+G25+G24+G23+G22+G21+G20+G19+G14+G12+G11+G10+G9+G8+G7+G6+G5+G4+G13++G15+G16+G17+G18+'ONLINE KOMUNICARANJE'!G53</totalsRowFormula>
    </tableColumn>
    <tableColumn id="4" xr3:uid="{00000000-0010-0000-0000-000004000000}" name="IZVOR SREDSTAVA" dataDxfId="56" totalsRowDxfId="55"/>
    <tableColumn id="8" xr3:uid="{00000000-0010-0000-0000-000008000000}" name="INDIKATORI USPJEHA                             (BROJ DISTRIBUIRANIH PRIMJERAKA ZA ŠTAMPANA IZDANJA A ZA ONLINE – DOSEG I BROJ PREGLEDA)" dataDxfId="54" totalsRowDxfId="5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le13210" displayName="Table13210" ref="A3:I70" totalsRowShown="0" headerRowDxfId="52" dataDxfId="50" headerRowBorderDxfId="51" tableBorderDxfId="49" totalsRowBorderDxfId="48">
  <tableColumns count="9">
    <tableColumn id="3" xr3:uid="{00000000-0010-0000-0100-000003000000}" name="CILJ" dataDxfId="47"/>
    <tableColumn id="2" xr3:uid="{00000000-0010-0000-0100-000002000000}" name="AKTIVNOST " dataDxfId="46"/>
    <tableColumn id="6" xr3:uid="{00000000-0010-0000-0100-000006000000}" name="CILJNA JAVNOST" dataDxfId="45"/>
    <tableColumn id="7" xr3:uid="{00000000-0010-0000-0100-000007000000}" name="VREMENSKI OKVIR" dataDxfId="44"/>
    <tableColumn id="1" xr3:uid="{00000000-0010-0000-0100-000001000000}" name="KANAL KOMUNICIRANJA" dataDxfId="43"/>
    <tableColumn id="5" xr3:uid="{00000000-0010-0000-0100-000005000000}" name="NOSILAC AKTIVNOSTI" dataDxfId="42"/>
    <tableColumn id="9" xr3:uid="{00000000-0010-0000-0100-000009000000}" name="BUDŽET" dataDxfId="41"/>
    <tableColumn id="4" xr3:uid="{00000000-0010-0000-0100-000004000000}" name="IZVOR SREDSTAVA" dataDxfId="40"/>
    <tableColumn id="8" xr3:uid="{00000000-0010-0000-0100-000008000000}" name="INDIKATORI USPJEHA (DOSEG I BROJ PREGLEDA)" dataDxfId="39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2000000}" name="Table13211" displayName="Table13211" ref="A3:I16" totalsRowShown="0" headerRowDxfId="38" dataDxfId="36" headerRowBorderDxfId="37" tableBorderDxfId="35" totalsRowBorderDxfId="34">
  <tableColumns count="9">
    <tableColumn id="3" xr3:uid="{00000000-0010-0000-0200-000003000000}" name="CILJ" dataDxfId="33"/>
    <tableColumn id="2" xr3:uid="{00000000-0010-0000-0200-000002000000}" name="AKTIVNOST " dataDxfId="32"/>
    <tableColumn id="6" xr3:uid="{00000000-0010-0000-0200-000006000000}" name="CILJNA JAVNOST" dataDxfId="31"/>
    <tableColumn id="7" xr3:uid="{00000000-0010-0000-0200-000007000000}" name="VREMENSKI OKVIR" dataDxfId="30"/>
    <tableColumn id="1" xr3:uid="{00000000-0010-0000-0200-000001000000}" name="KANAL KOMUNICIRANJA" dataDxfId="29"/>
    <tableColumn id="5" xr3:uid="{00000000-0010-0000-0200-000005000000}" name="NOSILAC AKTIVNOSTI" dataDxfId="28"/>
    <tableColumn id="9" xr3:uid="{00000000-0010-0000-0200-000009000000}" name="BUDŽET" dataDxfId="27"/>
    <tableColumn id="4" xr3:uid="{00000000-0010-0000-0200-000004000000}" name="IZVOR SREDSTAVA" dataDxfId="26"/>
    <tableColumn id="8" xr3:uid="{00000000-0010-0000-0200-000008000000}" name="INDIKATORI USPJEHA (BROJ UČESNIKA)" dataDxfId="25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3000000}" name="Table13212" displayName="Table13212" ref="A3:I84" totalsRowShown="0" headerRowDxfId="24" dataDxfId="22" totalsRowDxfId="20" headerRowBorderDxfId="23" tableBorderDxfId="21" totalsRowBorderDxfId="19">
  <tableColumns count="9">
    <tableColumn id="3" xr3:uid="{00000000-0010-0000-0300-000003000000}" name="CILJ" dataDxfId="18" totalsRowDxfId="17"/>
    <tableColumn id="2" xr3:uid="{00000000-0010-0000-0300-000002000000}" name="AKTIVNOST " dataDxfId="16" totalsRowDxfId="15"/>
    <tableColumn id="6" xr3:uid="{00000000-0010-0000-0300-000006000000}" name="CILJNA JAVNOST" dataDxfId="14" totalsRowDxfId="13"/>
    <tableColumn id="7" xr3:uid="{00000000-0010-0000-0300-000007000000}" name="VREMENSKI OKVIR" dataDxfId="12" totalsRowDxfId="11"/>
    <tableColumn id="1" xr3:uid="{00000000-0010-0000-0300-000001000000}" name="KANAL KOMUNICIRANJA" dataDxfId="10" totalsRowDxfId="9"/>
    <tableColumn id="5" xr3:uid="{00000000-0010-0000-0300-000005000000}" name="NOSILAC AKTIVNOSTI" dataDxfId="8" totalsRowDxfId="7"/>
    <tableColumn id="9" xr3:uid="{00000000-0010-0000-0300-000009000000}" name="BUDŽET" dataDxfId="6"/>
    <tableColumn id="4" xr3:uid="{00000000-0010-0000-0300-000004000000}" name="IZVOR SREDSTAVA" dataDxfId="5" totalsRowDxfId="4"/>
    <tableColumn id="8" xr3:uid="{00000000-0010-0000-0300-000008000000}" name="INDIKATORI USPJEHA (BROJ UČESNIKA)" dataDxfId="3" totalsRow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h.wikipedia.org/wiki/LGBT_prav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h.wikipedia.org/wiki/LGBT_pra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9"/>
  <sheetViews>
    <sheetView tabSelected="1" zoomScale="80" zoomScaleNormal="80" workbookViewId="0">
      <selection activeCell="A2" sqref="A2:I2"/>
    </sheetView>
  </sheetViews>
  <sheetFormatPr defaultRowHeight="12.75" x14ac:dyDescent="0.2"/>
  <cols>
    <col min="1" max="1" width="31.42578125" style="10" customWidth="1"/>
    <col min="2" max="2" width="54.140625" style="10" customWidth="1"/>
    <col min="3" max="3" width="31.140625" style="10" customWidth="1"/>
    <col min="4" max="4" width="26.7109375" style="10" customWidth="1"/>
    <col min="5" max="5" width="31" style="10" customWidth="1"/>
    <col min="6" max="6" width="31.7109375" style="10" customWidth="1"/>
    <col min="7" max="7" width="32.7109375" style="10" customWidth="1"/>
    <col min="8" max="8" width="28.85546875" style="9" customWidth="1"/>
    <col min="9" max="9" width="50.5703125" style="9" customWidth="1"/>
    <col min="10" max="10" width="9.140625" style="9"/>
    <col min="11" max="11" width="11.28515625" style="9" bestFit="1" customWidth="1"/>
    <col min="12" max="44" width="9.140625" style="9"/>
    <col min="45" max="16384" width="9.140625" style="10"/>
  </cols>
  <sheetData>
    <row r="1" spans="1:46" ht="46.5" customHeight="1" x14ac:dyDescent="0.2">
      <c r="A1" s="44" t="s">
        <v>759</v>
      </c>
      <c r="B1" s="45"/>
      <c r="C1" s="45"/>
      <c r="D1" s="45"/>
      <c r="E1" s="45"/>
      <c r="F1" s="45"/>
      <c r="G1" s="45"/>
      <c r="H1" s="45"/>
      <c r="I1" s="45"/>
    </row>
    <row r="2" spans="1:46" ht="46.5" customHeight="1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</row>
    <row r="3" spans="1:46" s="12" customFormat="1" ht="77.25" customHeight="1" x14ac:dyDescent="0.2">
      <c r="A3" s="6" t="s">
        <v>1</v>
      </c>
      <c r="B3" s="7" t="s">
        <v>22</v>
      </c>
      <c r="C3" s="8" t="s">
        <v>2</v>
      </c>
      <c r="D3" s="8" t="s">
        <v>3</v>
      </c>
      <c r="E3" s="8" t="s">
        <v>4</v>
      </c>
      <c r="F3" s="8" t="s">
        <v>7</v>
      </c>
      <c r="G3" s="8" t="s">
        <v>5</v>
      </c>
      <c r="H3" s="8" t="s">
        <v>6</v>
      </c>
      <c r="I3" s="6" t="s">
        <v>27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</row>
    <row r="4" spans="1:46" s="12" customFormat="1" ht="88.5" customHeight="1" x14ac:dyDescent="0.2">
      <c r="A4" s="4" t="s">
        <v>123</v>
      </c>
      <c r="B4" s="4" t="s">
        <v>124</v>
      </c>
      <c r="C4" s="4" t="s">
        <v>125</v>
      </c>
      <c r="D4" s="4" t="s">
        <v>50</v>
      </c>
      <c r="E4" s="4" t="s">
        <v>83</v>
      </c>
      <c r="F4" s="4" t="s">
        <v>126</v>
      </c>
      <c r="G4" s="5">
        <v>6000</v>
      </c>
      <c r="H4" s="4" t="s">
        <v>134</v>
      </c>
      <c r="I4" s="4" t="s">
        <v>438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s="12" customFormat="1" ht="88.5" customHeight="1" x14ac:dyDescent="0.2">
      <c r="A5" s="4" t="s">
        <v>135</v>
      </c>
      <c r="B5" s="4" t="s">
        <v>147</v>
      </c>
      <c r="C5" s="4" t="s">
        <v>137</v>
      </c>
      <c r="D5" s="4" t="s">
        <v>58</v>
      </c>
      <c r="E5" s="4" t="s">
        <v>83</v>
      </c>
      <c r="F5" s="4" t="s">
        <v>133</v>
      </c>
      <c r="G5" s="5">
        <v>3000</v>
      </c>
      <c r="H5" s="4" t="s">
        <v>134</v>
      </c>
      <c r="I5" s="4" t="s">
        <v>149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</row>
    <row r="6" spans="1:46" s="12" customFormat="1" ht="88.5" customHeight="1" x14ac:dyDescent="0.2">
      <c r="A6" s="4" t="s">
        <v>159</v>
      </c>
      <c r="B6" s="4" t="s">
        <v>160</v>
      </c>
      <c r="C6" s="4" t="s">
        <v>161</v>
      </c>
      <c r="D6" s="4" t="s">
        <v>727</v>
      </c>
      <c r="E6" s="4" t="s">
        <v>83</v>
      </c>
      <c r="F6" s="4" t="s">
        <v>163</v>
      </c>
      <c r="G6" s="5">
        <v>2500</v>
      </c>
      <c r="H6" s="4" t="s">
        <v>134</v>
      </c>
      <c r="I6" s="4" t="s">
        <v>162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s="12" customFormat="1" ht="88.5" customHeight="1" x14ac:dyDescent="0.2">
      <c r="A7" s="4" t="s">
        <v>177</v>
      </c>
      <c r="B7" s="4" t="s">
        <v>178</v>
      </c>
      <c r="C7" s="4" t="s">
        <v>179</v>
      </c>
      <c r="D7" s="4" t="s">
        <v>420</v>
      </c>
      <c r="E7" s="4" t="s">
        <v>181</v>
      </c>
      <c r="F7" s="4" t="s">
        <v>180</v>
      </c>
      <c r="G7" s="5">
        <v>20000</v>
      </c>
      <c r="H7" s="4" t="s">
        <v>38</v>
      </c>
      <c r="I7" s="4" t="s">
        <v>439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</row>
    <row r="8" spans="1:46" s="12" customFormat="1" ht="88.5" customHeight="1" x14ac:dyDescent="0.2">
      <c r="A8" s="4" t="s">
        <v>202</v>
      </c>
      <c r="B8" s="4" t="s">
        <v>613</v>
      </c>
      <c r="C8" s="4" t="s">
        <v>200</v>
      </c>
      <c r="D8" s="4" t="s">
        <v>729</v>
      </c>
      <c r="E8" s="4" t="s">
        <v>83</v>
      </c>
      <c r="F8" s="4" t="s">
        <v>199</v>
      </c>
      <c r="G8" s="5">
        <v>1150</v>
      </c>
      <c r="H8" s="4" t="s">
        <v>240</v>
      </c>
      <c r="I8" s="4" t="s">
        <v>201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</row>
    <row r="9" spans="1:46" s="12" customFormat="1" ht="135" x14ac:dyDescent="0.2">
      <c r="A9" s="4" t="s">
        <v>228</v>
      </c>
      <c r="B9" s="4" t="s">
        <v>229</v>
      </c>
      <c r="C9" s="4" t="s">
        <v>230</v>
      </c>
      <c r="D9" s="4" t="s">
        <v>420</v>
      </c>
      <c r="E9" s="4" t="s">
        <v>233</v>
      </c>
      <c r="F9" s="4" t="s">
        <v>231</v>
      </c>
      <c r="G9" s="5">
        <v>8000</v>
      </c>
      <c r="H9" s="4" t="s">
        <v>240</v>
      </c>
      <c r="I9" s="4" t="s">
        <v>232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</row>
    <row r="10" spans="1:46" s="13" customFormat="1" ht="57" customHeight="1" x14ac:dyDescent="0.2">
      <c r="A10" s="4" t="s">
        <v>32</v>
      </c>
      <c r="B10" s="4" t="s">
        <v>33</v>
      </c>
      <c r="C10" s="4" t="s">
        <v>35</v>
      </c>
      <c r="D10" s="4" t="s">
        <v>58</v>
      </c>
      <c r="E10" s="4" t="s">
        <v>83</v>
      </c>
      <c r="F10" s="4" t="s">
        <v>31</v>
      </c>
      <c r="G10" s="5">
        <v>26000</v>
      </c>
      <c r="H10" s="4" t="s">
        <v>38</v>
      </c>
      <c r="I10" s="4" t="s">
        <v>84</v>
      </c>
      <c r="M10" s="9"/>
    </row>
    <row r="11" spans="1:46" s="9" customFormat="1" ht="65.25" customHeight="1" x14ac:dyDescent="0.2">
      <c r="A11" s="4" t="s">
        <v>29</v>
      </c>
      <c r="B11" s="4" t="s">
        <v>28</v>
      </c>
      <c r="C11" s="4" t="s">
        <v>748</v>
      </c>
      <c r="D11" s="4" t="s">
        <v>30</v>
      </c>
      <c r="E11" s="4" t="s">
        <v>83</v>
      </c>
      <c r="F11" s="4" t="s">
        <v>31</v>
      </c>
      <c r="G11" s="5">
        <v>11500</v>
      </c>
      <c r="H11" s="4" t="s">
        <v>38</v>
      </c>
      <c r="I11" s="4" t="s">
        <v>84</v>
      </c>
    </row>
    <row r="12" spans="1:46" s="9" customFormat="1" ht="73.5" customHeight="1" x14ac:dyDescent="0.2">
      <c r="A12" s="4" t="s">
        <v>32</v>
      </c>
      <c r="B12" s="4" t="s">
        <v>37</v>
      </c>
      <c r="C12" s="4" t="s">
        <v>85</v>
      </c>
      <c r="D12" s="4" t="s">
        <v>420</v>
      </c>
      <c r="E12" s="4" t="s">
        <v>83</v>
      </c>
      <c r="F12" s="4" t="s">
        <v>31</v>
      </c>
      <c r="G12" s="5">
        <v>8500</v>
      </c>
      <c r="H12" s="4" t="s">
        <v>38</v>
      </c>
      <c r="I12" s="4" t="s">
        <v>41</v>
      </c>
    </row>
    <row r="13" spans="1:46" s="9" customFormat="1" ht="73.5" customHeight="1" x14ac:dyDescent="0.2">
      <c r="A13" s="4" t="s">
        <v>736</v>
      </c>
      <c r="B13" s="4" t="s">
        <v>737</v>
      </c>
      <c r="C13" s="4" t="s">
        <v>34</v>
      </c>
      <c r="D13" s="4" t="s">
        <v>30</v>
      </c>
      <c r="E13" s="4" t="s">
        <v>614</v>
      </c>
      <c r="F13" s="4" t="s">
        <v>738</v>
      </c>
      <c r="G13" s="5">
        <v>30000</v>
      </c>
      <c r="H13" s="4" t="s">
        <v>305</v>
      </c>
      <c r="I13" s="4" t="s">
        <v>593</v>
      </c>
    </row>
    <row r="14" spans="1:46" s="9" customFormat="1" ht="73.5" customHeight="1" x14ac:dyDescent="0.2">
      <c r="A14" s="4" t="s">
        <v>594</v>
      </c>
      <c r="B14" s="4" t="s">
        <v>595</v>
      </c>
      <c r="C14" s="4" t="s">
        <v>34</v>
      </c>
      <c r="D14" s="4" t="s">
        <v>30</v>
      </c>
      <c r="E14" s="4" t="s">
        <v>83</v>
      </c>
      <c r="F14" s="4" t="s">
        <v>31</v>
      </c>
      <c r="G14" s="5">
        <v>30000</v>
      </c>
      <c r="H14" s="4" t="s">
        <v>305</v>
      </c>
      <c r="I14" s="4" t="s">
        <v>593</v>
      </c>
    </row>
    <row r="15" spans="1:46" s="9" customFormat="1" ht="225" x14ac:dyDescent="0.2">
      <c r="A15" s="4" t="s">
        <v>671</v>
      </c>
      <c r="B15" s="4" t="s">
        <v>672</v>
      </c>
      <c r="C15" s="4" t="s">
        <v>658</v>
      </c>
      <c r="D15" s="4" t="s">
        <v>30</v>
      </c>
      <c r="E15" s="4" t="s">
        <v>264</v>
      </c>
      <c r="F15" s="4" t="s">
        <v>31</v>
      </c>
      <c r="G15" s="5">
        <v>4000</v>
      </c>
      <c r="H15" s="4" t="s">
        <v>305</v>
      </c>
      <c r="I15" s="4" t="s">
        <v>659</v>
      </c>
    </row>
    <row r="16" spans="1:46" s="9" customFormat="1" ht="210" x14ac:dyDescent="0.2">
      <c r="A16" s="4" t="s">
        <v>660</v>
      </c>
      <c r="B16" s="4" t="s">
        <v>661</v>
      </c>
      <c r="C16" s="4" t="s">
        <v>662</v>
      </c>
      <c r="D16" s="4" t="s">
        <v>30</v>
      </c>
      <c r="E16" s="4" t="s">
        <v>83</v>
      </c>
      <c r="F16" s="4" t="s">
        <v>31</v>
      </c>
      <c r="G16" s="5">
        <v>1000</v>
      </c>
      <c r="H16" s="4" t="s">
        <v>305</v>
      </c>
      <c r="I16" s="4" t="s">
        <v>663</v>
      </c>
    </row>
    <row r="17" spans="1:9" s="9" customFormat="1" ht="73.5" customHeight="1" x14ac:dyDescent="0.2">
      <c r="A17" s="4" t="s">
        <v>644</v>
      </c>
      <c r="B17" s="4" t="s">
        <v>664</v>
      </c>
      <c r="C17" s="4" t="s">
        <v>645</v>
      </c>
      <c r="D17" s="4" t="s">
        <v>397</v>
      </c>
      <c r="E17" s="4" t="s">
        <v>83</v>
      </c>
      <c r="F17" s="4" t="s">
        <v>31</v>
      </c>
      <c r="G17" s="5">
        <v>1000</v>
      </c>
      <c r="H17" s="4" t="s">
        <v>305</v>
      </c>
      <c r="I17" s="4" t="s">
        <v>665</v>
      </c>
    </row>
    <row r="18" spans="1:9" s="9" customFormat="1" ht="73.5" customHeight="1" x14ac:dyDescent="0.2">
      <c r="A18" s="4" t="s">
        <v>666</v>
      </c>
      <c r="B18" s="4" t="s">
        <v>667</v>
      </c>
      <c r="C18" s="4" t="s">
        <v>662</v>
      </c>
      <c r="D18" s="4" t="s">
        <v>725</v>
      </c>
      <c r="E18" s="4" t="s">
        <v>83</v>
      </c>
      <c r="F18" s="4" t="s">
        <v>31</v>
      </c>
      <c r="G18" s="5">
        <v>1000</v>
      </c>
      <c r="H18" s="4" t="s">
        <v>305</v>
      </c>
      <c r="I18" s="4" t="s">
        <v>668</v>
      </c>
    </row>
    <row r="19" spans="1:9" s="9" customFormat="1" ht="75" x14ac:dyDescent="0.2">
      <c r="A19" s="4" t="s">
        <v>234</v>
      </c>
      <c r="B19" s="4" t="s">
        <v>235</v>
      </c>
      <c r="C19" s="4" t="s">
        <v>236</v>
      </c>
      <c r="D19" s="4" t="s">
        <v>420</v>
      </c>
      <c r="E19" s="4" t="s">
        <v>83</v>
      </c>
      <c r="F19" s="4" t="s">
        <v>237</v>
      </c>
      <c r="G19" s="5" t="s">
        <v>238</v>
      </c>
      <c r="H19" s="4" t="s">
        <v>240</v>
      </c>
      <c r="I19" s="4" t="s">
        <v>239</v>
      </c>
    </row>
    <row r="20" spans="1:9" s="9" customFormat="1" ht="45" x14ac:dyDescent="0.2">
      <c r="A20" s="4" t="s">
        <v>241</v>
      </c>
      <c r="B20" s="4" t="s">
        <v>263</v>
      </c>
      <c r="C20" s="4" t="s">
        <v>236</v>
      </c>
      <c r="D20" s="4" t="s">
        <v>30</v>
      </c>
      <c r="E20" s="4" t="s">
        <v>264</v>
      </c>
      <c r="F20" s="4" t="s">
        <v>245</v>
      </c>
      <c r="G20" s="5">
        <v>15000</v>
      </c>
      <c r="H20" s="4" t="s">
        <v>240</v>
      </c>
      <c r="I20" s="4" t="s">
        <v>440</v>
      </c>
    </row>
    <row r="21" spans="1:9" s="9" customFormat="1" ht="54" customHeight="1" x14ac:dyDescent="0.2">
      <c r="A21" s="4" t="s">
        <v>265</v>
      </c>
      <c r="B21" s="4" t="s">
        <v>266</v>
      </c>
      <c r="C21" s="4" t="s">
        <v>267</v>
      </c>
      <c r="D21" s="4" t="s">
        <v>420</v>
      </c>
      <c r="E21" s="4" t="s">
        <v>83</v>
      </c>
      <c r="F21" s="4" t="s">
        <v>268</v>
      </c>
      <c r="G21" s="5">
        <v>1000</v>
      </c>
      <c r="H21" s="4" t="s">
        <v>240</v>
      </c>
      <c r="I21" s="4" t="s">
        <v>269</v>
      </c>
    </row>
    <row r="22" spans="1:9" s="9" customFormat="1" ht="90" x14ac:dyDescent="0.2">
      <c r="A22" s="4" t="s">
        <v>301</v>
      </c>
      <c r="B22" s="4" t="s">
        <v>302</v>
      </c>
      <c r="C22" s="4" t="s">
        <v>303</v>
      </c>
      <c r="D22" s="4" t="s">
        <v>420</v>
      </c>
      <c r="E22" s="4" t="s">
        <v>83</v>
      </c>
      <c r="F22" s="4" t="s">
        <v>304</v>
      </c>
      <c r="G22" s="5">
        <v>5000</v>
      </c>
      <c r="H22" s="4" t="s">
        <v>305</v>
      </c>
      <c r="I22" s="4" t="s">
        <v>306</v>
      </c>
    </row>
    <row r="23" spans="1:9" s="9" customFormat="1" ht="45" x14ac:dyDescent="0.2">
      <c r="A23" s="4" t="s">
        <v>312</v>
      </c>
      <c r="B23" s="4" t="s">
        <v>313</v>
      </c>
      <c r="C23" s="4" t="s">
        <v>311</v>
      </c>
      <c r="D23" s="4" t="s">
        <v>420</v>
      </c>
      <c r="E23" s="4" t="s">
        <v>83</v>
      </c>
      <c r="F23" s="4" t="s">
        <v>712</v>
      </c>
      <c r="G23" s="5">
        <v>2000</v>
      </c>
      <c r="H23" s="4" t="s">
        <v>417</v>
      </c>
      <c r="I23" s="4" t="s">
        <v>314</v>
      </c>
    </row>
    <row r="24" spans="1:9" s="9" customFormat="1" ht="45" x14ac:dyDescent="0.2">
      <c r="A24" s="4" t="s">
        <v>315</v>
      </c>
      <c r="B24" s="4" t="s">
        <v>316</v>
      </c>
      <c r="C24" s="4" t="s">
        <v>317</v>
      </c>
      <c r="D24" s="4" t="s">
        <v>420</v>
      </c>
      <c r="E24" s="4" t="s">
        <v>83</v>
      </c>
      <c r="F24" s="4" t="s">
        <v>712</v>
      </c>
      <c r="G24" s="5">
        <v>2000</v>
      </c>
      <c r="H24" s="4" t="s">
        <v>417</v>
      </c>
      <c r="I24" s="4" t="s">
        <v>318</v>
      </c>
    </row>
    <row r="25" spans="1:9" s="9" customFormat="1" ht="75" x14ac:dyDescent="0.2">
      <c r="A25" s="4" t="s">
        <v>319</v>
      </c>
      <c r="B25" s="4" t="s">
        <v>320</v>
      </c>
      <c r="C25" s="4" t="s">
        <v>317</v>
      </c>
      <c r="D25" s="4" t="s">
        <v>420</v>
      </c>
      <c r="E25" s="4" t="s">
        <v>83</v>
      </c>
      <c r="F25" s="4" t="s">
        <v>712</v>
      </c>
      <c r="G25" s="5">
        <v>2000</v>
      </c>
      <c r="H25" s="4" t="s">
        <v>417</v>
      </c>
      <c r="I25" s="4" t="s">
        <v>321</v>
      </c>
    </row>
    <row r="26" spans="1:9" s="9" customFormat="1" ht="63.75" customHeight="1" x14ac:dyDescent="0.2">
      <c r="A26" s="4" t="s">
        <v>353</v>
      </c>
      <c r="B26" s="4" t="s">
        <v>354</v>
      </c>
      <c r="C26" s="4" t="s">
        <v>355</v>
      </c>
      <c r="D26" s="4" t="s">
        <v>58</v>
      </c>
      <c r="E26" s="4" t="s">
        <v>356</v>
      </c>
      <c r="F26" s="4" t="s">
        <v>364</v>
      </c>
      <c r="G26" s="5">
        <v>2000</v>
      </c>
      <c r="H26" s="4" t="s">
        <v>240</v>
      </c>
      <c r="I26" s="4" t="s">
        <v>441</v>
      </c>
    </row>
    <row r="27" spans="1:9" s="9" customFormat="1" ht="165" x14ac:dyDescent="0.2">
      <c r="A27" s="4" t="s">
        <v>367</v>
      </c>
      <c r="B27" s="4" t="s">
        <v>368</v>
      </c>
      <c r="C27" s="4" t="s">
        <v>369</v>
      </c>
      <c r="D27" s="4" t="s">
        <v>420</v>
      </c>
      <c r="E27" s="4" t="s">
        <v>419</v>
      </c>
      <c r="F27" s="4" t="s">
        <v>364</v>
      </c>
      <c r="G27" s="4" t="s">
        <v>386</v>
      </c>
      <c r="H27" s="4" t="s">
        <v>735</v>
      </c>
      <c r="I27" s="4" t="s">
        <v>442</v>
      </c>
    </row>
    <row r="28" spans="1:9" s="9" customFormat="1" ht="75" x14ac:dyDescent="0.2">
      <c r="A28" s="4" t="s">
        <v>370</v>
      </c>
      <c r="B28" s="4" t="s">
        <v>371</v>
      </c>
      <c r="C28" s="4" t="s">
        <v>372</v>
      </c>
      <c r="D28" s="4" t="s">
        <v>421</v>
      </c>
      <c r="E28" s="4" t="s">
        <v>419</v>
      </c>
      <c r="F28" s="4" t="s">
        <v>364</v>
      </c>
      <c r="G28" s="5">
        <v>3000</v>
      </c>
      <c r="H28" s="4" t="s">
        <v>305</v>
      </c>
      <c r="I28" s="4" t="s">
        <v>373</v>
      </c>
    </row>
    <row r="29" spans="1:9" s="9" customFormat="1" ht="165" x14ac:dyDescent="0.2">
      <c r="A29" s="4" t="s">
        <v>367</v>
      </c>
      <c r="B29" s="4" t="s">
        <v>368</v>
      </c>
      <c r="C29" s="4" t="s">
        <v>369</v>
      </c>
      <c r="D29" s="4" t="s">
        <v>420</v>
      </c>
      <c r="E29" s="4" t="s">
        <v>419</v>
      </c>
      <c r="F29" s="4" t="s">
        <v>364</v>
      </c>
      <c r="G29" s="4" t="s">
        <v>386</v>
      </c>
      <c r="H29" s="4" t="s">
        <v>735</v>
      </c>
      <c r="I29" s="4">
        <v>500</v>
      </c>
    </row>
    <row r="30" spans="1:9" s="9" customFormat="1" ht="75" x14ac:dyDescent="0.2">
      <c r="A30" s="4" t="s">
        <v>370</v>
      </c>
      <c r="B30" s="4" t="s">
        <v>371</v>
      </c>
      <c r="C30" s="4" t="s">
        <v>372</v>
      </c>
      <c r="D30" s="4" t="s">
        <v>421</v>
      </c>
      <c r="E30" s="4" t="s">
        <v>419</v>
      </c>
      <c r="F30" s="4" t="s">
        <v>364</v>
      </c>
      <c r="G30" s="4" t="s">
        <v>386</v>
      </c>
      <c r="H30" s="4" t="s">
        <v>735</v>
      </c>
      <c r="I30" s="4" t="s">
        <v>373</v>
      </c>
    </row>
    <row r="31" spans="1:9" s="9" customFormat="1" ht="120" x14ac:dyDescent="0.2">
      <c r="A31" s="4" t="s">
        <v>394</v>
      </c>
      <c r="B31" s="4" t="s">
        <v>395</v>
      </c>
      <c r="C31" s="4" t="s">
        <v>396</v>
      </c>
      <c r="D31" s="4" t="s">
        <v>420</v>
      </c>
      <c r="E31" s="4" t="s">
        <v>264</v>
      </c>
      <c r="F31" s="4" t="s">
        <v>713</v>
      </c>
      <c r="G31" s="5">
        <v>5000</v>
      </c>
      <c r="H31" s="4" t="s">
        <v>305</v>
      </c>
      <c r="I31" s="4" t="s">
        <v>443</v>
      </c>
    </row>
    <row r="32" spans="1:9" s="9" customFormat="1" ht="120" x14ac:dyDescent="0.2">
      <c r="A32" s="4" t="s">
        <v>510</v>
      </c>
      <c r="B32" s="4" t="s">
        <v>511</v>
      </c>
      <c r="C32" s="4" t="s">
        <v>512</v>
      </c>
      <c r="D32" s="4" t="s">
        <v>726</v>
      </c>
      <c r="E32" s="4" t="s">
        <v>83</v>
      </c>
      <c r="F32" s="4" t="s">
        <v>714</v>
      </c>
      <c r="G32" s="5">
        <v>5000</v>
      </c>
      <c r="H32" s="4" t="s">
        <v>513</v>
      </c>
      <c r="I32" s="4" t="s">
        <v>514</v>
      </c>
    </row>
    <row r="33" spans="1:9" s="9" customFormat="1" ht="90" x14ac:dyDescent="0.2">
      <c r="A33" s="4" t="s">
        <v>515</v>
      </c>
      <c r="B33" s="4" t="s">
        <v>516</v>
      </c>
      <c r="C33" s="4" t="s">
        <v>517</v>
      </c>
      <c r="D33" s="4" t="s">
        <v>420</v>
      </c>
      <c r="E33" s="4" t="s">
        <v>518</v>
      </c>
      <c r="F33" s="4" t="s">
        <v>621</v>
      </c>
      <c r="G33" s="5">
        <v>10000</v>
      </c>
      <c r="H33" s="4" t="s">
        <v>519</v>
      </c>
      <c r="I33" s="4" t="s">
        <v>520</v>
      </c>
    </row>
    <row r="34" spans="1:9" s="9" customFormat="1" ht="25.5" customHeight="1" x14ac:dyDescent="0.2">
      <c r="A34" s="28"/>
      <c r="B34" s="29"/>
      <c r="C34" s="24"/>
      <c r="D34" s="24"/>
      <c r="E34" s="31"/>
      <c r="F34" s="50" t="s">
        <v>617</v>
      </c>
      <c r="G34" s="52">
        <f>+G33+G32+G31+G28+G26+G25+G24+G23+G22+G21+G20+G19+G14+G12+G11+G10+G9+G8+G7+G6+G5+G4+G13++G15+G16+G17+G18+'ONLINE KOMUNICARANJE'!G53</f>
        <v>217150</v>
      </c>
      <c r="H34" s="28"/>
      <c r="I34" s="32"/>
    </row>
    <row r="35" spans="1:9" s="9" customFormat="1" ht="25.5" customHeight="1" x14ac:dyDescent="0.2">
      <c r="A35" s="35"/>
      <c r="B35" s="35"/>
      <c r="C35" s="35"/>
      <c r="D35" s="35"/>
      <c r="E35" s="35"/>
      <c r="F35" s="53" t="s">
        <v>618</v>
      </c>
      <c r="G35" s="54">
        <f>G26+G25+G24+G23+G21+G20+G19+G12+G11+G10+G9+G8+G7+G6+G5+G4+'ONLINE KOMUNICARANJE'!G53</f>
        <v>122150</v>
      </c>
      <c r="H35" s="35"/>
      <c r="I35" s="35"/>
    </row>
    <row r="36" spans="1:9" s="9" customFormat="1" ht="25.5" customHeight="1" x14ac:dyDescent="0.2">
      <c r="A36" s="35"/>
      <c r="B36" s="35"/>
      <c r="C36" s="35"/>
      <c r="D36" s="35"/>
      <c r="E36" s="35"/>
      <c r="F36" s="53" t="s">
        <v>113</v>
      </c>
      <c r="G36" s="54">
        <f>G33+G32+G31+G28+G22+G14+G13+G18+G17+G16+G15</f>
        <v>95000</v>
      </c>
      <c r="H36" s="35"/>
      <c r="I36" s="35"/>
    </row>
    <row r="37" spans="1:9" s="9" customFormat="1" x14ac:dyDescent="0.2"/>
    <row r="38" spans="1:9" s="9" customFormat="1" x14ac:dyDescent="0.2"/>
    <row r="39" spans="1:9" s="9" customFormat="1" x14ac:dyDescent="0.2"/>
    <row r="40" spans="1:9" s="9" customFormat="1" x14ac:dyDescent="0.2"/>
    <row r="41" spans="1:9" s="9" customFormat="1" x14ac:dyDescent="0.2"/>
    <row r="42" spans="1:9" s="9" customFormat="1" x14ac:dyDescent="0.2"/>
    <row r="43" spans="1:9" s="9" customFormat="1" x14ac:dyDescent="0.2"/>
    <row r="44" spans="1:9" s="9" customFormat="1" x14ac:dyDescent="0.2">
      <c r="H44" s="27"/>
    </row>
    <row r="45" spans="1:9" s="9" customFormat="1" x14ac:dyDescent="0.2"/>
    <row r="46" spans="1:9" s="9" customFormat="1" x14ac:dyDescent="0.2"/>
    <row r="47" spans="1:9" s="9" customFormat="1" x14ac:dyDescent="0.2"/>
    <row r="48" spans="1:9" s="9" customFormat="1" x14ac:dyDescent="0.2"/>
    <row r="49" spans="1:7" s="9" customFormat="1" x14ac:dyDescent="0.2">
      <c r="G49" s="27"/>
    </row>
    <row r="50" spans="1:7" s="9" customFormat="1" x14ac:dyDescent="0.2"/>
    <row r="51" spans="1:7" s="9" customFormat="1" x14ac:dyDescent="0.2"/>
    <row r="52" spans="1:7" s="9" customFormat="1" x14ac:dyDescent="0.2"/>
    <row r="53" spans="1:7" s="9" customFormat="1" x14ac:dyDescent="0.2"/>
    <row r="54" spans="1:7" s="9" customFormat="1" x14ac:dyDescent="0.2"/>
    <row r="55" spans="1:7" s="9" customFormat="1" x14ac:dyDescent="0.2"/>
    <row r="56" spans="1:7" s="9" customFormat="1" x14ac:dyDescent="0.2"/>
    <row r="57" spans="1:7" s="9" customFormat="1" x14ac:dyDescent="0.2"/>
    <row r="58" spans="1:7" s="9" customFormat="1" x14ac:dyDescent="0.2"/>
    <row r="59" spans="1:7" x14ac:dyDescent="0.2">
      <c r="A59" s="9"/>
      <c r="B59" s="9"/>
      <c r="C59" s="9"/>
      <c r="D59" s="9"/>
      <c r="E59" s="9"/>
      <c r="F59" s="9"/>
      <c r="G59" s="9"/>
    </row>
  </sheetData>
  <mergeCells count="2">
    <mergeCell ref="A1:I1"/>
    <mergeCell ref="A2:I2"/>
  </mergeCells>
  <phoneticPr fontId="13" type="noConversion"/>
  <pageMargins left="0.7" right="0.7" top="0.75" bottom="0.75" header="0.3" footer="0.3"/>
  <pageSetup paperSize="9" orientation="portrait" r:id="rId1"/>
  <ignoredErrors>
    <ignoredError sqref="G19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99"/>
  <sheetViews>
    <sheetView zoomScale="80" zoomScaleNormal="80" workbookViewId="0">
      <selection activeCell="A2" sqref="A2:I2"/>
    </sheetView>
  </sheetViews>
  <sheetFormatPr defaultRowHeight="12.75" x14ac:dyDescent="0.2"/>
  <cols>
    <col min="1" max="1" width="31.42578125" style="10" customWidth="1"/>
    <col min="2" max="2" width="54.140625" style="10" customWidth="1"/>
    <col min="3" max="3" width="31.140625" style="10" customWidth="1"/>
    <col min="4" max="4" width="26.7109375" style="10" customWidth="1"/>
    <col min="5" max="5" width="31" style="19" customWidth="1"/>
    <col min="6" max="6" width="31.7109375" style="10" customWidth="1"/>
    <col min="7" max="7" width="32.7109375" style="10" customWidth="1"/>
    <col min="8" max="8" width="28.85546875" style="9" customWidth="1"/>
    <col min="9" max="9" width="32.5703125" style="9" customWidth="1"/>
    <col min="10" max="10" width="9.140625" style="9"/>
    <col min="11" max="11" width="11.28515625" style="9" bestFit="1" customWidth="1"/>
    <col min="12" max="44" width="9.140625" style="9"/>
    <col min="45" max="16384" width="9.140625" style="10"/>
  </cols>
  <sheetData>
    <row r="1" spans="1:46" ht="46.5" customHeight="1" x14ac:dyDescent="0.2">
      <c r="A1" s="44" t="s">
        <v>759</v>
      </c>
      <c r="B1" s="45"/>
      <c r="C1" s="45"/>
      <c r="D1" s="45"/>
      <c r="E1" s="45"/>
      <c r="F1" s="45"/>
      <c r="G1" s="45"/>
      <c r="H1" s="45"/>
      <c r="I1" s="45"/>
    </row>
    <row r="2" spans="1:46" ht="46.5" customHeight="1" x14ac:dyDescent="0.2">
      <c r="A2" s="46" t="s">
        <v>25</v>
      </c>
      <c r="B2" s="46"/>
      <c r="C2" s="46"/>
      <c r="D2" s="46"/>
      <c r="E2" s="46"/>
      <c r="F2" s="46"/>
      <c r="G2" s="46"/>
      <c r="H2" s="46"/>
      <c r="I2" s="46"/>
    </row>
    <row r="3" spans="1:46" s="12" customFormat="1" ht="77.25" customHeight="1" x14ac:dyDescent="0.2">
      <c r="A3" s="6" t="s">
        <v>1</v>
      </c>
      <c r="B3" s="7" t="s">
        <v>22</v>
      </c>
      <c r="C3" s="8" t="s">
        <v>2</v>
      </c>
      <c r="D3" s="8" t="s">
        <v>3</v>
      </c>
      <c r="E3" s="14" t="s">
        <v>4</v>
      </c>
      <c r="F3" s="14" t="s">
        <v>7</v>
      </c>
      <c r="G3" s="14" t="s">
        <v>5</v>
      </c>
      <c r="H3" s="8" t="s">
        <v>6</v>
      </c>
      <c r="I3" s="6" t="s">
        <v>23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</row>
    <row r="4" spans="1:46" s="12" customFormat="1" ht="165" x14ac:dyDescent="0.2">
      <c r="A4" s="4" t="s">
        <v>127</v>
      </c>
      <c r="B4" s="4" t="s">
        <v>412</v>
      </c>
      <c r="C4" s="4" t="s">
        <v>413</v>
      </c>
      <c r="D4" s="4" t="s">
        <v>30</v>
      </c>
      <c r="E4" s="4" t="s">
        <v>414</v>
      </c>
      <c r="F4" s="4" t="s">
        <v>126</v>
      </c>
      <c r="G4" s="21">
        <v>5000</v>
      </c>
      <c r="H4" s="4" t="s">
        <v>240</v>
      </c>
      <c r="I4" s="4" t="s">
        <v>128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s="12" customFormat="1" ht="60" x14ac:dyDescent="0.2">
      <c r="A5" s="4" t="s">
        <v>129</v>
      </c>
      <c r="B5" s="4" t="s">
        <v>130</v>
      </c>
      <c r="C5" s="4" t="s">
        <v>131</v>
      </c>
      <c r="D5" s="4" t="s">
        <v>420</v>
      </c>
      <c r="E5" s="4" t="s">
        <v>132</v>
      </c>
      <c r="F5" s="4" t="s">
        <v>133</v>
      </c>
      <c r="G5" s="4" t="s">
        <v>629</v>
      </c>
      <c r="H5" s="4" t="s">
        <v>735</v>
      </c>
      <c r="I5" s="4" t="s">
        <v>435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</row>
    <row r="6" spans="1:46" s="12" customFormat="1" ht="60" x14ac:dyDescent="0.2">
      <c r="A6" s="4" t="s">
        <v>135</v>
      </c>
      <c r="B6" s="4" t="s">
        <v>136</v>
      </c>
      <c r="C6" s="4" t="s">
        <v>137</v>
      </c>
      <c r="D6" s="4" t="s">
        <v>420</v>
      </c>
      <c r="E6" s="4" t="s">
        <v>138</v>
      </c>
      <c r="F6" s="4" t="s">
        <v>133</v>
      </c>
      <c r="G6" s="4" t="s">
        <v>629</v>
      </c>
      <c r="H6" s="4" t="s">
        <v>735</v>
      </c>
      <c r="I6" s="4" t="s">
        <v>436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s="12" customFormat="1" ht="45" x14ac:dyDescent="0.2">
      <c r="A7" s="4" t="s">
        <v>139</v>
      </c>
      <c r="B7" s="4" t="s">
        <v>140</v>
      </c>
      <c r="C7" s="4" t="s">
        <v>141</v>
      </c>
      <c r="D7" s="4" t="s">
        <v>30</v>
      </c>
      <c r="E7" s="4" t="s">
        <v>132</v>
      </c>
      <c r="F7" s="4" t="s">
        <v>133</v>
      </c>
      <c r="G7" s="4" t="s">
        <v>629</v>
      </c>
      <c r="H7" s="4" t="s">
        <v>735</v>
      </c>
      <c r="I7" s="4" t="s">
        <v>142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</row>
    <row r="8" spans="1:46" s="12" customFormat="1" ht="135" x14ac:dyDescent="0.2">
      <c r="A8" s="4" t="s">
        <v>143</v>
      </c>
      <c r="B8" s="4" t="s">
        <v>144</v>
      </c>
      <c r="C8" s="4" t="s">
        <v>145</v>
      </c>
      <c r="D8" s="4" t="s">
        <v>420</v>
      </c>
      <c r="E8" s="4" t="s">
        <v>132</v>
      </c>
      <c r="F8" s="4" t="s">
        <v>133</v>
      </c>
      <c r="G8" s="4" t="s">
        <v>629</v>
      </c>
      <c r="H8" s="4" t="s">
        <v>735</v>
      </c>
      <c r="I8" s="4" t="s">
        <v>146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</row>
    <row r="9" spans="1:46" s="12" customFormat="1" ht="225" x14ac:dyDescent="0.2">
      <c r="A9" s="4" t="s">
        <v>150</v>
      </c>
      <c r="B9" s="4" t="s">
        <v>151</v>
      </c>
      <c r="C9" s="4" t="s">
        <v>85</v>
      </c>
      <c r="D9" s="4" t="s">
        <v>420</v>
      </c>
      <c r="E9" s="4" t="s">
        <v>132</v>
      </c>
      <c r="F9" s="4" t="s">
        <v>437</v>
      </c>
      <c r="G9" s="4" t="s">
        <v>629</v>
      </c>
      <c r="H9" s="4" t="s">
        <v>735</v>
      </c>
      <c r="I9" s="4" t="s">
        <v>152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</row>
    <row r="10" spans="1:46" s="12" customFormat="1" ht="60" x14ac:dyDescent="0.2">
      <c r="A10" s="4" t="s">
        <v>150</v>
      </c>
      <c r="B10" s="4" t="s">
        <v>153</v>
      </c>
      <c r="C10" s="4" t="s">
        <v>85</v>
      </c>
      <c r="D10" s="4" t="s">
        <v>420</v>
      </c>
      <c r="E10" s="4" t="s">
        <v>132</v>
      </c>
      <c r="F10" s="4" t="s">
        <v>437</v>
      </c>
      <c r="G10" s="4" t="s">
        <v>629</v>
      </c>
      <c r="H10" s="4" t="s">
        <v>735</v>
      </c>
      <c r="I10" s="4" t="s">
        <v>154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</row>
    <row r="11" spans="1:46" s="12" customFormat="1" ht="150" x14ac:dyDescent="0.2">
      <c r="A11" s="4" t="s">
        <v>155</v>
      </c>
      <c r="B11" s="4" t="s">
        <v>156</v>
      </c>
      <c r="C11" s="4" t="s">
        <v>85</v>
      </c>
      <c r="D11" s="4" t="s">
        <v>420</v>
      </c>
      <c r="E11" s="4" t="s">
        <v>132</v>
      </c>
      <c r="F11" s="4" t="s">
        <v>176</v>
      </c>
      <c r="G11" s="4" t="s">
        <v>629</v>
      </c>
      <c r="H11" s="4" t="s">
        <v>735</v>
      </c>
      <c r="I11" s="4" t="s">
        <v>157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</row>
    <row r="12" spans="1:46" s="12" customFormat="1" ht="75" x14ac:dyDescent="0.2">
      <c r="A12" s="4" t="s">
        <v>164</v>
      </c>
      <c r="B12" s="4" t="s">
        <v>165</v>
      </c>
      <c r="C12" s="4" t="s">
        <v>166</v>
      </c>
      <c r="D12" s="4" t="s">
        <v>66</v>
      </c>
      <c r="E12" s="4" t="s">
        <v>174</v>
      </c>
      <c r="F12" s="4" t="s">
        <v>175</v>
      </c>
      <c r="G12" s="4" t="s">
        <v>629</v>
      </c>
      <c r="H12" s="4" t="s">
        <v>735</v>
      </c>
      <c r="I12" s="4" t="s">
        <v>167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</row>
    <row r="13" spans="1:46" s="12" customFormat="1" ht="60" x14ac:dyDescent="0.2">
      <c r="A13" s="4" t="s">
        <v>168</v>
      </c>
      <c r="B13" s="4" t="s">
        <v>169</v>
      </c>
      <c r="C13" s="4" t="s">
        <v>170</v>
      </c>
      <c r="D13" s="4" t="s">
        <v>420</v>
      </c>
      <c r="E13" s="4" t="s">
        <v>132</v>
      </c>
      <c r="F13" s="4" t="s">
        <v>175</v>
      </c>
      <c r="G13" s="4" t="s">
        <v>629</v>
      </c>
      <c r="H13" s="4" t="s">
        <v>735</v>
      </c>
      <c r="I13" s="4" t="s">
        <v>171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</row>
    <row r="14" spans="1:46" s="12" customFormat="1" ht="60" x14ac:dyDescent="0.2">
      <c r="A14" s="4" t="s">
        <v>172</v>
      </c>
      <c r="B14" s="4" t="s">
        <v>173</v>
      </c>
      <c r="C14" s="4" t="s">
        <v>170</v>
      </c>
      <c r="D14" s="4" t="s">
        <v>420</v>
      </c>
      <c r="E14" s="4" t="s">
        <v>132</v>
      </c>
      <c r="F14" s="4" t="s">
        <v>175</v>
      </c>
      <c r="G14" s="4" t="s">
        <v>629</v>
      </c>
      <c r="H14" s="4" t="s">
        <v>735</v>
      </c>
      <c r="I14" s="4" t="s">
        <v>171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</row>
    <row r="15" spans="1:46" s="12" customFormat="1" ht="240" x14ac:dyDescent="0.2">
      <c r="A15" s="4" t="s">
        <v>182</v>
      </c>
      <c r="B15" s="4" t="s">
        <v>183</v>
      </c>
      <c r="C15" s="4" t="s">
        <v>184</v>
      </c>
      <c r="D15" s="4" t="s">
        <v>420</v>
      </c>
      <c r="E15" s="4" t="s">
        <v>174</v>
      </c>
      <c r="F15" s="4" t="s">
        <v>180</v>
      </c>
      <c r="G15" s="4" t="s">
        <v>629</v>
      </c>
      <c r="H15" s="4" t="s">
        <v>735</v>
      </c>
      <c r="I15" s="4" t="s">
        <v>185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</row>
    <row r="16" spans="1:46" s="12" customFormat="1" ht="210" x14ac:dyDescent="0.2">
      <c r="A16" s="4" t="s">
        <v>186</v>
      </c>
      <c r="B16" s="4" t="s">
        <v>187</v>
      </c>
      <c r="C16" s="4" t="s">
        <v>188</v>
      </c>
      <c r="D16" s="4" t="s">
        <v>420</v>
      </c>
      <c r="E16" s="4" t="s">
        <v>189</v>
      </c>
      <c r="F16" s="4" t="s">
        <v>180</v>
      </c>
      <c r="G16" s="4" t="s">
        <v>629</v>
      </c>
      <c r="H16" s="4" t="s">
        <v>735</v>
      </c>
      <c r="I16" s="4" t="s">
        <v>190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</row>
    <row r="17" spans="1:46" s="12" customFormat="1" ht="120" x14ac:dyDescent="0.2">
      <c r="A17" s="4" t="s">
        <v>205</v>
      </c>
      <c r="B17" s="4" t="s">
        <v>206</v>
      </c>
      <c r="C17" s="4" t="s">
        <v>203</v>
      </c>
      <c r="D17" s="4" t="s">
        <v>728</v>
      </c>
      <c r="E17" s="4" t="s">
        <v>204</v>
      </c>
      <c r="F17" s="4" t="s">
        <v>199</v>
      </c>
      <c r="G17" s="4" t="s">
        <v>629</v>
      </c>
      <c r="H17" s="4" t="s">
        <v>735</v>
      </c>
      <c r="I17" s="4" t="s">
        <v>207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</row>
    <row r="18" spans="1:46" s="12" customFormat="1" ht="180" x14ac:dyDescent="0.2">
      <c r="A18" s="4" t="s">
        <v>275</v>
      </c>
      <c r="B18" s="4" t="s">
        <v>276</v>
      </c>
      <c r="C18" s="4" t="s">
        <v>277</v>
      </c>
      <c r="D18" s="4" t="s">
        <v>50</v>
      </c>
      <c r="E18" s="4" t="s">
        <v>278</v>
      </c>
      <c r="F18" s="4" t="s">
        <v>279</v>
      </c>
      <c r="G18" s="5">
        <v>10000</v>
      </c>
      <c r="H18" s="4" t="s">
        <v>240</v>
      </c>
      <c r="I18" s="4" t="s">
        <v>280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s="13" customFormat="1" ht="114" customHeight="1" x14ac:dyDescent="0.2">
      <c r="A19" s="4" t="s">
        <v>223</v>
      </c>
      <c r="B19" s="4" t="s">
        <v>224</v>
      </c>
      <c r="C19" s="4" t="s">
        <v>85</v>
      </c>
      <c r="D19" s="4" t="s">
        <v>420</v>
      </c>
      <c r="E19" s="4" t="s">
        <v>227</v>
      </c>
      <c r="F19" s="4" t="s">
        <v>226</v>
      </c>
      <c r="G19" s="4" t="s">
        <v>629</v>
      </c>
      <c r="H19" s="4" t="s">
        <v>735</v>
      </c>
      <c r="I19" s="4" t="s">
        <v>225</v>
      </c>
      <c r="M19" s="16"/>
    </row>
    <row r="20" spans="1:46" s="13" customFormat="1" ht="135" x14ac:dyDescent="0.2">
      <c r="A20" s="4" t="s">
        <v>222</v>
      </c>
      <c r="B20" s="4" t="s">
        <v>219</v>
      </c>
      <c r="C20" s="4" t="s">
        <v>85</v>
      </c>
      <c r="D20" s="4" t="s">
        <v>420</v>
      </c>
      <c r="E20" s="4" t="s">
        <v>132</v>
      </c>
      <c r="F20" s="4" t="s">
        <v>220</v>
      </c>
      <c r="G20" s="4" t="s">
        <v>629</v>
      </c>
      <c r="H20" s="4" t="s">
        <v>735</v>
      </c>
      <c r="I20" s="4" t="s">
        <v>221</v>
      </c>
      <c r="M20" s="16"/>
    </row>
    <row r="21" spans="1:46" s="9" customFormat="1" ht="106.5" customHeight="1" x14ac:dyDescent="0.2">
      <c r="A21" s="4" t="s">
        <v>101</v>
      </c>
      <c r="B21" s="4" t="s">
        <v>91</v>
      </c>
      <c r="C21" s="4" t="s">
        <v>85</v>
      </c>
      <c r="D21" s="4" t="s">
        <v>66</v>
      </c>
      <c r="E21" s="4" t="s">
        <v>56</v>
      </c>
      <c r="F21" s="4" t="s">
        <v>31</v>
      </c>
      <c r="G21" s="4" t="s">
        <v>629</v>
      </c>
      <c r="H21" s="4" t="s">
        <v>735</v>
      </c>
      <c r="I21" s="4" t="s">
        <v>47</v>
      </c>
      <c r="M21" s="16"/>
    </row>
    <row r="22" spans="1:46" s="9" customFormat="1" ht="105" x14ac:dyDescent="0.2">
      <c r="A22" s="4" t="s">
        <v>102</v>
      </c>
      <c r="B22" s="4" t="s">
        <v>89</v>
      </c>
      <c r="C22" s="20" t="s">
        <v>85</v>
      </c>
      <c r="D22" s="20" t="s">
        <v>66</v>
      </c>
      <c r="E22" s="4" t="s">
        <v>56</v>
      </c>
      <c r="F22" s="4" t="s">
        <v>31</v>
      </c>
      <c r="G22" s="4" t="s">
        <v>629</v>
      </c>
      <c r="H22" s="4" t="s">
        <v>735</v>
      </c>
      <c r="I22" s="4" t="s">
        <v>47</v>
      </c>
      <c r="M22" s="16"/>
    </row>
    <row r="23" spans="1:46" s="9" customFormat="1" ht="105" x14ac:dyDescent="0.2">
      <c r="A23" s="4" t="s">
        <v>104</v>
      </c>
      <c r="B23" s="4" t="s">
        <v>90</v>
      </c>
      <c r="C23" s="4" t="s">
        <v>85</v>
      </c>
      <c r="D23" s="4" t="s">
        <v>66</v>
      </c>
      <c r="E23" s="4" t="s">
        <v>56</v>
      </c>
      <c r="F23" s="4" t="s">
        <v>31</v>
      </c>
      <c r="G23" s="4" t="s">
        <v>629</v>
      </c>
      <c r="H23" s="4" t="s">
        <v>735</v>
      </c>
      <c r="I23" s="4" t="s">
        <v>47</v>
      </c>
      <c r="M23" s="16"/>
    </row>
    <row r="24" spans="1:46" s="9" customFormat="1" ht="90" x14ac:dyDescent="0.2">
      <c r="A24" s="4" t="s">
        <v>103</v>
      </c>
      <c r="B24" s="4" t="s">
        <v>92</v>
      </c>
      <c r="C24" s="4" t="s">
        <v>85</v>
      </c>
      <c r="D24" s="4" t="s">
        <v>50</v>
      </c>
      <c r="E24" s="4" t="s">
        <v>56</v>
      </c>
      <c r="F24" s="4" t="s">
        <v>31</v>
      </c>
      <c r="G24" s="4" t="s">
        <v>629</v>
      </c>
      <c r="H24" s="4" t="s">
        <v>735</v>
      </c>
      <c r="I24" s="4" t="s">
        <v>47</v>
      </c>
      <c r="M24" s="16"/>
    </row>
    <row r="25" spans="1:46" s="9" customFormat="1" ht="75" x14ac:dyDescent="0.2">
      <c r="A25" s="4" t="s">
        <v>78</v>
      </c>
      <c r="B25" s="4" t="s">
        <v>60</v>
      </c>
      <c r="C25" s="4" t="s">
        <v>46</v>
      </c>
      <c r="D25" s="4" t="s">
        <v>58</v>
      </c>
      <c r="E25" s="4" t="s">
        <v>61</v>
      </c>
      <c r="F25" s="4" t="s">
        <v>31</v>
      </c>
      <c r="G25" s="4" t="s">
        <v>629</v>
      </c>
      <c r="H25" s="4" t="s">
        <v>735</v>
      </c>
      <c r="I25" s="4" t="s">
        <v>71</v>
      </c>
      <c r="M25" s="16"/>
    </row>
    <row r="26" spans="1:46" s="9" customFormat="1" ht="75" x14ac:dyDescent="0.2">
      <c r="A26" s="4" t="s">
        <v>39</v>
      </c>
      <c r="B26" s="4" t="s">
        <v>40</v>
      </c>
      <c r="C26" s="4" t="s">
        <v>85</v>
      </c>
      <c r="D26" s="4" t="s">
        <v>420</v>
      </c>
      <c r="E26" s="4" t="s">
        <v>36</v>
      </c>
      <c r="F26" s="4" t="s">
        <v>31</v>
      </c>
      <c r="G26" s="34">
        <v>1000</v>
      </c>
      <c r="H26" s="4" t="s">
        <v>158</v>
      </c>
      <c r="I26" s="4" t="s">
        <v>455</v>
      </c>
      <c r="M26" s="16"/>
    </row>
    <row r="27" spans="1:46" s="9" customFormat="1" ht="90" x14ac:dyDescent="0.2">
      <c r="A27" s="4" t="s">
        <v>749</v>
      </c>
      <c r="B27" s="4" t="s">
        <v>710</v>
      </c>
      <c r="C27" s="4" t="s">
        <v>85</v>
      </c>
      <c r="D27" s="4" t="s">
        <v>420</v>
      </c>
      <c r="E27" s="4" t="s">
        <v>61</v>
      </c>
      <c r="F27" s="4" t="s">
        <v>31</v>
      </c>
      <c r="G27" s="4" t="s">
        <v>629</v>
      </c>
      <c r="H27" s="4" t="s">
        <v>735</v>
      </c>
      <c r="I27" s="4" t="s">
        <v>455</v>
      </c>
      <c r="M27" s="16"/>
    </row>
    <row r="28" spans="1:46" s="9" customFormat="1" ht="59.25" customHeight="1" x14ac:dyDescent="0.2">
      <c r="A28" s="4" t="s">
        <v>669</v>
      </c>
      <c r="B28" s="4" t="s">
        <v>656</v>
      </c>
      <c r="C28" s="4" t="s">
        <v>85</v>
      </c>
      <c r="D28" s="4" t="s">
        <v>725</v>
      </c>
      <c r="E28" s="4" t="s">
        <v>36</v>
      </c>
      <c r="F28" s="4" t="s">
        <v>31</v>
      </c>
      <c r="G28" s="4" t="s">
        <v>629</v>
      </c>
      <c r="H28" s="4" t="s">
        <v>735</v>
      </c>
      <c r="I28" s="4" t="s">
        <v>657</v>
      </c>
      <c r="M28" s="16"/>
    </row>
    <row r="29" spans="1:46" s="9" customFormat="1" ht="120" x14ac:dyDescent="0.2">
      <c r="A29" s="4" t="s">
        <v>750</v>
      </c>
      <c r="B29" s="4" t="s">
        <v>646</v>
      </c>
      <c r="C29" s="4" t="s">
        <v>647</v>
      </c>
      <c r="D29" s="4" t="s">
        <v>30</v>
      </c>
      <c r="E29" s="4" t="s">
        <v>36</v>
      </c>
      <c r="F29" s="4" t="s">
        <v>31</v>
      </c>
      <c r="G29" s="4" t="s">
        <v>629</v>
      </c>
      <c r="H29" s="4" t="s">
        <v>735</v>
      </c>
      <c r="I29" s="4" t="s">
        <v>657</v>
      </c>
      <c r="M29" s="16"/>
    </row>
    <row r="30" spans="1:46" s="9" customFormat="1" ht="60" x14ac:dyDescent="0.2">
      <c r="A30" s="4" t="s">
        <v>453</v>
      </c>
      <c r="B30" s="4" t="s">
        <v>454</v>
      </c>
      <c r="C30" s="4" t="s">
        <v>450</v>
      </c>
      <c r="D30" s="4" t="s">
        <v>420</v>
      </c>
      <c r="E30" s="4" t="s">
        <v>36</v>
      </c>
      <c r="F30" s="4" t="s">
        <v>451</v>
      </c>
      <c r="G30" s="21">
        <v>1000</v>
      </c>
      <c r="H30" s="4" t="s">
        <v>240</v>
      </c>
      <c r="I30" s="4" t="s">
        <v>452</v>
      </c>
      <c r="M30" s="16"/>
    </row>
    <row r="31" spans="1:46" s="9" customFormat="1" ht="60" x14ac:dyDescent="0.2">
      <c r="A31" s="4" t="s">
        <v>241</v>
      </c>
      <c r="B31" s="4" t="s">
        <v>242</v>
      </c>
      <c r="C31" s="4" t="s">
        <v>254</v>
      </c>
      <c r="D31" s="4" t="s">
        <v>420</v>
      </c>
      <c r="E31" s="4" t="s">
        <v>244</v>
      </c>
      <c r="F31" s="4" t="s">
        <v>245</v>
      </c>
      <c r="G31" s="4" t="s">
        <v>629</v>
      </c>
      <c r="H31" s="4" t="s">
        <v>735</v>
      </c>
      <c r="I31" s="4" t="s">
        <v>247</v>
      </c>
      <c r="M31" s="16"/>
    </row>
    <row r="32" spans="1:46" s="9" customFormat="1" ht="60" x14ac:dyDescent="0.2">
      <c r="A32" s="4" t="s">
        <v>241</v>
      </c>
      <c r="B32" s="4" t="s">
        <v>248</v>
      </c>
      <c r="C32" s="4" t="s">
        <v>254</v>
      </c>
      <c r="D32" s="4" t="s">
        <v>420</v>
      </c>
      <c r="E32" s="4" t="s">
        <v>244</v>
      </c>
      <c r="F32" s="4" t="s">
        <v>245</v>
      </c>
      <c r="G32" s="4" t="s">
        <v>629</v>
      </c>
      <c r="H32" s="4" t="s">
        <v>735</v>
      </c>
      <c r="I32" s="4" t="s">
        <v>251</v>
      </c>
      <c r="M32" s="16"/>
    </row>
    <row r="33" spans="1:13" s="9" customFormat="1" ht="69" customHeight="1" x14ac:dyDescent="0.2">
      <c r="A33" s="43" t="s">
        <v>241</v>
      </c>
      <c r="B33" s="4" t="s">
        <v>249</v>
      </c>
      <c r="C33" s="23" t="s">
        <v>254</v>
      </c>
      <c r="D33" s="4" t="s">
        <v>420</v>
      </c>
      <c r="E33" s="4" t="s">
        <v>244</v>
      </c>
      <c r="F33" s="4" t="s">
        <v>245</v>
      </c>
      <c r="G33" s="4" t="s">
        <v>629</v>
      </c>
      <c r="H33" s="4" t="s">
        <v>735</v>
      </c>
      <c r="I33" s="4" t="s">
        <v>250</v>
      </c>
      <c r="M33" s="16"/>
    </row>
    <row r="34" spans="1:13" s="9" customFormat="1" ht="60" x14ac:dyDescent="0.2">
      <c r="A34" s="4" t="s">
        <v>252</v>
      </c>
      <c r="B34" s="4" t="s">
        <v>253</v>
      </c>
      <c r="C34" s="4" t="s">
        <v>254</v>
      </c>
      <c r="D34" s="4" t="s">
        <v>420</v>
      </c>
      <c r="E34" s="4" t="s">
        <v>244</v>
      </c>
      <c r="F34" s="4" t="s">
        <v>245</v>
      </c>
      <c r="G34" s="4" t="s">
        <v>629</v>
      </c>
      <c r="H34" s="4" t="s">
        <v>735</v>
      </c>
      <c r="I34" s="4" t="s">
        <v>428</v>
      </c>
      <c r="M34" s="16"/>
    </row>
    <row r="35" spans="1:13" s="9" customFormat="1" ht="48.75" customHeight="1" x14ac:dyDescent="0.2">
      <c r="A35" s="4" t="s">
        <v>255</v>
      </c>
      <c r="B35" s="4" t="s">
        <v>256</v>
      </c>
      <c r="C35" s="4" t="s">
        <v>243</v>
      </c>
      <c r="D35" s="4" t="s">
        <v>50</v>
      </c>
      <c r="E35" s="4" t="s">
        <v>132</v>
      </c>
      <c r="F35" s="4" t="s">
        <v>245</v>
      </c>
      <c r="G35" s="21">
        <v>20000</v>
      </c>
      <c r="H35" s="4" t="s">
        <v>246</v>
      </c>
      <c r="I35" s="4" t="s">
        <v>257</v>
      </c>
    </row>
    <row r="36" spans="1:13" s="9" customFormat="1" ht="45" x14ac:dyDescent="0.2">
      <c r="A36" s="4" t="s">
        <v>255</v>
      </c>
      <c r="B36" s="4" t="s">
        <v>258</v>
      </c>
      <c r="C36" s="4" t="s">
        <v>87</v>
      </c>
      <c r="D36" s="4" t="s">
        <v>420</v>
      </c>
      <c r="E36" s="4" t="s">
        <v>259</v>
      </c>
      <c r="F36" s="4" t="s">
        <v>245</v>
      </c>
      <c r="G36" s="4" t="s">
        <v>629</v>
      </c>
      <c r="H36" s="4" t="s">
        <v>735</v>
      </c>
      <c r="I36" s="4" t="s">
        <v>260</v>
      </c>
    </row>
    <row r="37" spans="1:13" s="9" customFormat="1" ht="105" x14ac:dyDescent="0.2">
      <c r="A37" s="4" t="s">
        <v>275</v>
      </c>
      <c r="B37" s="4" t="s">
        <v>283</v>
      </c>
      <c r="C37" s="4" t="s">
        <v>281</v>
      </c>
      <c r="D37" s="4" t="s">
        <v>50</v>
      </c>
      <c r="E37" s="4" t="s">
        <v>132</v>
      </c>
      <c r="F37" s="4" t="s">
        <v>296</v>
      </c>
      <c r="G37" s="21">
        <v>2000</v>
      </c>
      <c r="H37" s="4" t="s">
        <v>246</v>
      </c>
      <c r="I37" s="4" t="s">
        <v>282</v>
      </c>
    </row>
    <row r="38" spans="1:13" s="9" customFormat="1" ht="90" x14ac:dyDescent="0.2">
      <c r="A38" s="4" t="s">
        <v>291</v>
      </c>
      <c r="B38" s="4" t="s">
        <v>292</v>
      </c>
      <c r="C38" s="4" t="s">
        <v>293</v>
      </c>
      <c r="D38" s="4" t="s">
        <v>420</v>
      </c>
      <c r="E38" s="4" t="s">
        <v>294</v>
      </c>
      <c r="F38" s="4" t="s">
        <v>295</v>
      </c>
      <c r="G38" s="4" t="s">
        <v>629</v>
      </c>
      <c r="H38" s="4" t="s">
        <v>735</v>
      </c>
      <c r="I38" s="4" t="s">
        <v>297</v>
      </c>
    </row>
    <row r="39" spans="1:13" s="9" customFormat="1" ht="90" x14ac:dyDescent="0.2">
      <c r="A39" s="4" t="s">
        <v>301</v>
      </c>
      <c r="B39" s="4" t="s">
        <v>751</v>
      </c>
      <c r="C39" s="4" t="s">
        <v>752</v>
      </c>
      <c r="D39" s="4" t="s">
        <v>420</v>
      </c>
      <c r="E39" s="4" t="s">
        <v>132</v>
      </c>
      <c r="F39" s="4" t="s">
        <v>304</v>
      </c>
      <c r="G39" s="4" t="s">
        <v>629</v>
      </c>
      <c r="H39" s="4" t="s">
        <v>735</v>
      </c>
      <c r="I39" s="4" t="s">
        <v>753</v>
      </c>
    </row>
    <row r="40" spans="1:13" s="9" customFormat="1" ht="90" x14ac:dyDescent="0.2">
      <c r="A40" s="4" t="s">
        <v>332</v>
      </c>
      <c r="B40" s="4" t="s">
        <v>333</v>
      </c>
      <c r="C40" s="4" t="s">
        <v>254</v>
      </c>
      <c r="D40" s="4" t="s">
        <v>66</v>
      </c>
      <c r="E40" s="4" t="s">
        <v>36</v>
      </c>
      <c r="F40" s="4" t="s">
        <v>622</v>
      </c>
      <c r="G40" s="4" t="s">
        <v>629</v>
      </c>
      <c r="H40" s="4" t="s">
        <v>735</v>
      </c>
      <c r="I40" s="4" t="s">
        <v>334</v>
      </c>
    </row>
    <row r="41" spans="1:13" s="9" customFormat="1" ht="90" x14ac:dyDescent="0.2">
      <c r="A41" s="4" t="s">
        <v>335</v>
      </c>
      <c r="B41" s="4" t="s">
        <v>336</v>
      </c>
      <c r="C41" s="4" t="s">
        <v>254</v>
      </c>
      <c r="D41" s="4" t="s">
        <v>30</v>
      </c>
      <c r="E41" s="4" t="s">
        <v>36</v>
      </c>
      <c r="F41" s="4" t="s">
        <v>622</v>
      </c>
      <c r="G41" s="4" t="s">
        <v>629</v>
      </c>
      <c r="H41" s="4" t="s">
        <v>735</v>
      </c>
      <c r="I41" s="4" t="s">
        <v>334</v>
      </c>
    </row>
    <row r="42" spans="1:13" s="9" customFormat="1" ht="90" x14ac:dyDescent="0.2">
      <c r="A42" s="4" t="s">
        <v>337</v>
      </c>
      <c r="B42" s="4" t="s">
        <v>406</v>
      </c>
      <c r="C42" s="4" t="s">
        <v>254</v>
      </c>
      <c r="D42" s="4" t="s">
        <v>58</v>
      </c>
      <c r="E42" s="4" t="s">
        <v>36</v>
      </c>
      <c r="F42" s="4" t="s">
        <v>622</v>
      </c>
      <c r="G42" s="4" t="s">
        <v>629</v>
      </c>
      <c r="H42" s="4" t="s">
        <v>735</v>
      </c>
      <c r="I42" s="4" t="s">
        <v>334</v>
      </c>
    </row>
    <row r="43" spans="1:13" s="9" customFormat="1" ht="90" x14ac:dyDescent="0.2">
      <c r="A43" s="4" t="s">
        <v>338</v>
      </c>
      <c r="B43" s="4" t="s">
        <v>339</v>
      </c>
      <c r="C43" s="4" t="s">
        <v>254</v>
      </c>
      <c r="D43" s="4" t="s">
        <v>50</v>
      </c>
      <c r="E43" s="4" t="s">
        <v>36</v>
      </c>
      <c r="F43" s="4" t="s">
        <v>622</v>
      </c>
      <c r="G43" s="4" t="s">
        <v>629</v>
      </c>
      <c r="H43" s="4" t="s">
        <v>735</v>
      </c>
      <c r="I43" s="4" t="s">
        <v>334</v>
      </c>
    </row>
    <row r="44" spans="1:13" s="9" customFormat="1" ht="90" x14ac:dyDescent="0.2">
      <c r="A44" s="4" t="s">
        <v>340</v>
      </c>
      <c r="B44" s="4" t="s">
        <v>341</v>
      </c>
      <c r="C44" s="4" t="s">
        <v>254</v>
      </c>
      <c r="D44" s="4" t="s">
        <v>50</v>
      </c>
      <c r="E44" s="4" t="s">
        <v>36</v>
      </c>
      <c r="F44" s="4" t="s">
        <v>622</v>
      </c>
      <c r="G44" s="4" t="s">
        <v>629</v>
      </c>
      <c r="H44" s="4" t="s">
        <v>735</v>
      </c>
      <c r="I44" s="4" t="s">
        <v>334</v>
      </c>
    </row>
    <row r="45" spans="1:13" s="9" customFormat="1" ht="90" x14ac:dyDescent="0.2">
      <c r="A45" s="4" t="s">
        <v>342</v>
      </c>
      <c r="B45" s="4" t="s">
        <v>343</v>
      </c>
      <c r="C45" s="4" t="s">
        <v>254</v>
      </c>
      <c r="D45" s="4" t="s">
        <v>50</v>
      </c>
      <c r="E45" s="4" t="s">
        <v>36</v>
      </c>
      <c r="F45" s="4" t="s">
        <v>622</v>
      </c>
      <c r="G45" s="4" t="s">
        <v>629</v>
      </c>
      <c r="H45" s="4" t="s">
        <v>735</v>
      </c>
      <c r="I45" s="4" t="s">
        <v>334</v>
      </c>
    </row>
    <row r="46" spans="1:13" s="9" customFormat="1" ht="90" x14ac:dyDescent="0.2">
      <c r="A46" s="4" t="s">
        <v>344</v>
      </c>
      <c r="B46" s="4" t="s">
        <v>345</v>
      </c>
      <c r="C46" s="4" t="s">
        <v>254</v>
      </c>
      <c r="D46" s="4" t="s">
        <v>30</v>
      </c>
      <c r="E46" s="4" t="s">
        <v>36</v>
      </c>
      <c r="F46" s="4" t="s">
        <v>622</v>
      </c>
      <c r="G46" s="4" t="s">
        <v>629</v>
      </c>
      <c r="H46" s="4" t="s">
        <v>735</v>
      </c>
      <c r="I46" s="4" t="s">
        <v>334</v>
      </c>
    </row>
    <row r="47" spans="1:13" s="9" customFormat="1" ht="90" x14ac:dyDescent="0.2">
      <c r="A47" s="4" t="s">
        <v>346</v>
      </c>
      <c r="B47" s="4" t="s">
        <v>347</v>
      </c>
      <c r="C47" s="4" t="s">
        <v>254</v>
      </c>
      <c r="D47" s="4" t="s">
        <v>66</v>
      </c>
      <c r="E47" s="4" t="s">
        <v>36</v>
      </c>
      <c r="F47" s="4" t="s">
        <v>622</v>
      </c>
      <c r="G47" s="4" t="s">
        <v>629</v>
      </c>
      <c r="H47" s="4" t="s">
        <v>735</v>
      </c>
      <c r="I47" s="4" t="s">
        <v>334</v>
      </c>
    </row>
    <row r="48" spans="1:13" s="9" customFormat="1" ht="90" x14ac:dyDescent="0.2">
      <c r="A48" s="4" t="s">
        <v>322</v>
      </c>
      <c r="B48" s="4" t="s">
        <v>323</v>
      </c>
      <c r="C48" s="4" t="s">
        <v>324</v>
      </c>
      <c r="D48" s="4" t="s">
        <v>420</v>
      </c>
      <c r="E48" s="4" t="s">
        <v>36</v>
      </c>
      <c r="F48" s="4" t="s">
        <v>622</v>
      </c>
      <c r="G48" s="4" t="s">
        <v>629</v>
      </c>
      <c r="H48" s="4" t="s">
        <v>735</v>
      </c>
      <c r="I48" s="4" t="s">
        <v>325</v>
      </c>
    </row>
    <row r="49" spans="1:9" s="9" customFormat="1" ht="60" x14ac:dyDescent="0.2">
      <c r="A49" s="4" t="s">
        <v>327</v>
      </c>
      <c r="B49" s="4" t="s">
        <v>624</v>
      </c>
      <c r="C49" s="4" t="s">
        <v>254</v>
      </c>
      <c r="D49" s="4" t="s">
        <v>420</v>
      </c>
      <c r="E49" s="4" t="s">
        <v>36</v>
      </c>
      <c r="F49" s="4" t="s">
        <v>622</v>
      </c>
      <c r="G49" s="4" t="s">
        <v>629</v>
      </c>
      <c r="H49" s="4" t="s">
        <v>735</v>
      </c>
      <c r="I49" s="4" t="s">
        <v>326</v>
      </c>
    </row>
    <row r="50" spans="1:9" s="9" customFormat="1" ht="177" customHeight="1" x14ac:dyDescent="0.2">
      <c r="A50" s="4" t="s">
        <v>754</v>
      </c>
      <c r="B50" s="4" t="s">
        <v>357</v>
      </c>
      <c r="C50" s="4" t="s">
        <v>755</v>
      </c>
      <c r="D50" s="4" t="s">
        <v>420</v>
      </c>
      <c r="E50" s="4" t="s">
        <v>132</v>
      </c>
      <c r="F50" s="4" t="s">
        <v>374</v>
      </c>
      <c r="G50" s="37">
        <v>1400</v>
      </c>
      <c r="H50" s="4" t="s">
        <v>246</v>
      </c>
      <c r="I50" s="4" t="s">
        <v>434</v>
      </c>
    </row>
    <row r="51" spans="1:9" s="9" customFormat="1" ht="135" x14ac:dyDescent="0.2">
      <c r="A51" s="4" t="s">
        <v>615</v>
      </c>
      <c r="B51" s="4" t="s">
        <v>616</v>
      </c>
      <c r="C51" s="4" t="s">
        <v>379</v>
      </c>
      <c r="D51" s="4" t="s">
        <v>727</v>
      </c>
      <c r="E51" s="4" t="s">
        <v>419</v>
      </c>
      <c r="F51" s="4" t="s">
        <v>715</v>
      </c>
      <c r="G51" s="4" t="s">
        <v>386</v>
      </c>
      <c r="H51" s="4" t="s">
        <v>735</v>
      </c>
      <c r="I51" s="4" t="s">
        <v>380</v>
      </c>
    </row>
    <row r="52" spans="1:9" s="9" customFormat="1" ht="75" x14ac:dyDescent="0.2">
      <c r="A52" s="4" t="s">
        <v>348</v>
      </c>
      <c r="B52" s="4" t="s">
        <v>349</v>
      </c>
      <c r="C52" s="4" t="s">
        <v>350</v>
      </c>
      <c r="D52" s="4" t="s">
        <v>420</v>
      </c>
      <c r="E52" s="4" t="s">
        <v>351</v>
      </c>
      <c r="F52" s="4" t="s">
        <v>364</v>
      </c>
      <c r="G52" s="4" t="s">
        <v>386</v>
      </c>
      <c r="H52" s="4" t="s">
        <v>735</v>
      </c>
      <c r="I52" s="4" t="s">
        <v>352</v>
      </c>
    </row>
    <row r="53" spans="1:9" s="9" customFormat="1" ht="58.5" customHeight="1" x14ac:dyDescent="0.2">
      <c r="A53" s="4" t="s">
        <v>680</v>
      </c>
      <c r="B53" s="4" t="s">
        <v>681</v>
      </c>
      <c r="C53" s="4" t="s">
        <v>682</v>
      </c>
      <c r="D53" s="4" t="s">
        <v>420</v>
      </c>
      <c r="E53" s="4" t="s">
        <v>36</v>
      </c>
      <c r="F53" s="4" t="s">
        <v>683</v>
      </c>
      <c r="G53" s="5">
        <v>11000</v>
      </c>
      <c r="H53" s="4" t="s">
        <v>158</v>
      </c>
      <c r="I53" s="4" t="s">
        <v>684</v>
      </c>
    </row>
    <row r="54" spans="1:9" s="9" customFormat="1" ht="58.5" customHeight="1" x14ac:dyDescent="0.2">
      <c r="A54" s="4" t="s">
        <v>685</v>
      </c>
      <c r="B54" s="4" t="s">
        <v>686</v>
      </c>
      <c r="C54" s="4" t="s">
        <v>67</v>
      </c>
      <c r="D54" s="4" t="s">
        <v>420</v>
      </c>
      <c r="E54" s="4" t="s">
        <v>36</v>
      </c>
      <c r="F54" s="4" t="s">
        <v>683</v>
      </c>
      <c r="G54" s="4" t="s">
        <v>386</v>
      </c>
      <c r="H54" s="4" t="s">
        <v>735</v>
      </c>
      <c r="I54" s="4" t="s">
        <v>687</v>
      </c>
    </row>
    <row r="55" spans="1:9" s="9" customFormat="1" ht="105" x14ac:dyDescent="0.2">
      <c r="A55" s="4" t="s">
        <v>424</v>
      </c>
      <c r="B55" s="4" t="s">
        <v>425</v>
      </c>
      <c r="C55" s="4" t="s">
        <v>426</v>
      </c>
      <c r="D55" s="4" t="s">
        <v>420</v>
      </c>
      <c r="E55" s="4" t="s">
        <v>132</v>
      </c>
      <c r="F55" s="4" t="s">
        <v>422</v>
      </c>
      <c r="G55" s="4" t="s">
        <v>386</v>
      </c>
      <c r="H55" s="4" t="s">
        <v>735</v>
      </c>
      <c r="I55" s="4" t="s">
        <v>429</v>
      </c>
    </row>
    <row r="56" spans="1:9" s="9" customFormat="1" ht="60" x14ac:dyDescent="0.2">
      <c r="A56" s="4" t="s">
        <v>385</v>
      </c>
      <c r="B56" s="4" t="s">
        <v>382</v>
      </c>
      <c r="C56" s="4" t="s">
        <v>756</v>
      </c>
      <c r="D56" s="4" t="s">
        <v>420</v>
      </c>
      <c r="E56" s="4" t="s">
        <v>132</v>
      </c>
      <c r="F56" s="4" t="s">
        <v>383</v>
      </c>
      <c r="G56" s="4" t="s">
        <v>386</v>
      </c>
      <c r="H56" s="4" t="s">
        <v>735</v>
      </c>
      <c r="I56" s="4" t="s">
        <v>430</v>
      </c>
    </row>
    <row r="57" spans="1:9" s="9" customFormat="1" ht="45.75" customHeight="1" x14ac:dyDescent="0.2">
      <c r="A57" s="4" t="s">
        <v>384</v>
      </c>
      <c r="B57" s="4" t="s">
        <v>423</v>
      </c>
      <c r="C57" s="4" t="s">
        <v>609</v>
      </c>
      <c r="D57" s="4" t="s">
        <v>420</v>
      </c>
      <c r="E57" s="4" t="s">
        <v>132</v>
      </c>
      <c r="F57" s="4" t="s">
        <v>383</v>
      </c>
      <c r="G57" s="4" t="s">
        <v>386</v>
      </c>
      <c r="H57" s="4" t="s">
        <v>735</v>
      </c>
      <c r="I57" s="4" t="s">
        <v>431</v>
      </c>
    </row>
    <row r="58" spans="1:9" s="9" customFormat="1" ht="120" x14ac:dyDescent="0.2">
      <c r="A58" s="4" t="s">
        <v>398</v>
      </c>
      <c r="B58" s="4" t="s">
        <v>399</v>
      </c>
      <c r="C58" s="4" t="s">
        <v>400</v>
      </c>
      <c r="D58" s="4" t="s">
        <v>420</v>
      </c>
      <c r="E58" s="4" t="s">
        <v>427</v>
      </c>
      <c r="F58" s="4" t="s">
        <v>392</v>
      </c>
      <c r="G58" s="4" t="s">
        <v>386</v>
      </c>
      <c r="H58" s="4" t="s">
        <v>735</v>
      </c>
      <c r="I58" s="4" t="s">
        <v>432</v>
      </c>
    </row>
    <row r="59" spans="1:9" s="9" customFormat="1" ht="90" x14ac:dyDescent="0.2">
      <c r="A59" s="4" t="s">
        <v>401</v>
      </c>
      <c r="B59" s="4" t="s">
        <v>402</v>
      </c>
      <c r="C59" s="4" t="s">
        <v>403</v>
      </c>
      <c r="D59" s="4" t="s">
        <v>420</v>
      </c>
      <c r="E59" s="4" t="s">
        <v>132</v>
      </c>
      <c r="F59" s="4" t="s">
        <v>392</v>
      </c>
      <c r="G59" s="4" t="s">
        <v>386</v>
      </c>
      <c r="H59" s="4" t="s">
        <v>735</v>
      </c>
      <c r="I59" s="4" t="s">
        <v>433</v>
      </c>
    </row>
    <row r="60" spans="1:9" s="9" customFormat="1" ht="75" x14ac:dyDescent="0.2">
      <c r="A60" s="4" t="s">
        <v>505</v>
      </c>
      <c r="B60" s="4" t="s">
        <v>506</v>
      </c>
      <c r="C60" s="4" t="s">
        <v>509</v>
      </c>
      <c r="D60" s="4" t="s">
        <v>420</v>
      </c>
      <c r="E60" s="4" t="s">
        <v>227</v>
      </c>
      <c r="F60" s="4" t="s">
        <v>507</v>
      </c>
      <c r="G60" s="4" t="s">
        <v>386</v>
      </c>
      <c r="H60" s="4" t="s">
        <v>735</v>
      </c>
      <c r="I60" s="4" t="s">
        <v>508</v>
      </c>
    </row>
    <row r="61" spans="1:9" s="9" customFormat="1" ht="120" x14ac:dyDescent="0.2">
      <c r="A61" s="4" t="s">
        <v>390</v>
      </c>
      <c r="B61" s="4" t="s">
        <v>391</v>
      </c>
      <c r="C61" s="4" t="s">
        <v>620</v>
      </c>
      <c r="D61" s="4" t="s">
        <v>397</v>
      </c>
      <c r="E61" s="4" t="s">
        <v>132</v>
      </c>
      <c r="F61" s="4" t="s">
        <v>392</v>
      </c>
      <c r="G61" s="4" t="s">
        <v>386</v>
      </c>
      <c r="H61" s="4" t="s">
        <v>735</v>
      </c>
      <c r="I61" s="4" t="s">
        <v>393</v>
      </c>
    </row>
    <row r="62" spans="1:9" s="9" customFormat="1" ht="165" x14ac:dyDescent="0.2">
      <c r="A62" s="4" t="s">
        <v>531</v>
      </c>
      <c r="B62" s="4" t="s">
        <v>623</v>
      </c>
      <c r="C62" s="4" t="s">
        <v>532</v>
      </c>
      <c r="D62" s="4" t="s">
        <v>420</v>
      </c>
      <c r="E62" s="4" t="s">
        <v>227</v>
      </c>
      <c r="F62" s="4" t="s">
        <v>621</v>
      </c>
      <c r="G62" s="4" t="s">
        <v>386</v>
      </c>
      <c r="H62" s="4" t="s">
        <v>735</v>
      </c>
      <c r="I62" s="4" t="s">
        <v>533</v>
      </c>
    </row>
    <row r="63" spans="1:9" s="9" customFormat="1" ht="150" x14ac:dyDescent="0.2">
      <c r="A63" s="4" t="s">
        <v>534</v>
      </c>
      <c r="B63" s="4" t="s">
        <v>535</v>
      </c>
      <c r="C63" s="4" t="s">
        <v>536</v>
      </c>
      <c r="D63" s="4" t="s">
        <v>420</v>
      </c>
      <c r="E63" s="4" t="s">
        <v>227</v>
      </c>
      <c r="F63" s="4" t="s">
        <v>621</v>
      </c>
      <c r="G63" s="21">
        <v>100000</v>
      </c>
      <c r="H63" s="4" t="s">
        <v>307</v>
      </c>
      <c r="I63" s="4" t="s">
        <v>537</v>
      </c>
    </row>
    <row r="64" spans="1:9" s="9" customFormat="1" ht="60" x14ac:dyDescent="0.2">
      <c r="A64" s="4" t="s">
        <v>538</v>
      </c>
      <c r="B64" s="4" t="s">
        <v>539</v>
      </c>
      <c r="C64" s="4" t="s">
        <v>540</v>
      </c>
      <c r="D64" s="4" t="s">
        <v>420</v>
      </c>
      <c r="E64" s="4" t="s">
        <v>209</v>
      </c>
      <c r="F64" s="4" t="s">
        <v>621</v>
      </c>
      <c r="G64" s="21">
        <v>30000</v>
      </c>
      <c r="H64" s="4" t="s">
        <v>246</v>
      </c>
      <c r="I64" s="4" t="s">
        <v>541</v>
      </c>
    </row>
    <row r="65" spans="1:9" s="9" customFormat="1" ht="60" x14ac:dyDescent="0.2">
      <c r="A65" s="4" t="s">
        <v>542</v>
      </c>
      <c r="B65" s="4" t="s">
        <v>543</v>
      </c>
      <c r="C65" s="4" t="s">
        <v>544</v>
      </c>
      <c r="D65" s="4" t="s">
        <v>420</v>
      </c>
      <c r="E65" s="4" t="s">
        <v>132</v>
      </c>
      <c r="F65" s="4" t="s">
        <v>621</v>
      </c>
      <c r="G65" s="4" t="s">
        <v>386</v>
      </c>
      <c r="H65" s="4" t="s">
        <v>735</v>
      </c>
      <c r="I65" s="4" t="s">
        <v>541</v>
      </c>
    </row>
    <row r="66" spans="1:9" s="9" customFormat="1" ht="105" x14ac:dyDescent="0.2">
      <c r="A66" s="4" t="s">
        <v>521</v>
      </c>
      <c r="B66" s="4" t="s">
        <v>522</v>
      </c>
      <c r="C66" s="4" t="s">
        <v>523</v>
      </c>
      <c r="D66" s="4" t="s">
        <v>420</v>
      </c>
      <c r="E66" s="4" t="s">
        <v>132</v>
      </c>
      <c r="F66" s="4" t="s">
        <v>621</v>
      </c>
      <c r="G66" s="5">
        <v>3600</v>
      </c>
      <c r="H66" s="4" t="s">
        <v>524</v>
      </c>
      <c r="I66" s="4" t="s">
        <v>525</v>
      </c>
    </row>
    <row r="67" spans="1:9" s="9" customFormat="1" ht="45" x14ac:dyDescent="0.2">
      <c r="A67" s="4" t="s">
        <v>526</v>
      </c>
      <c r="B67" s="4" t="s">
        <v>527</v>
      </c>
      <c r="C67" s="4" t="s">
        <v>528</v>
      </c>
      <c r="D67" s="4" t="s">
        <v>420</v>
      </c>
      <c r="E67" s="4" t="s">
        <v>132</v>
      </c>
      <c r="F67" s="4" t="s">
        <v>621</v>
      </c>
      <c r="G67" s="5">
        <v>7500</v>
      </c>
      <c r="H67" s="4" t="s">
        <v>529</v>
      </c>
      <c r="I67" s="4" t="s">
        <v>530</v>
      </c>
    </row>
    <row r="68" spans="1:9" s="9" customFormat="1" ht="25.5" customHeight="1" x14ac:dyDescent="0.2">
      <c r="A68" s="28"/>
      <c r="B68" s="29"/>
      <c r="C68" s="30"/>
      <c r="D68" s="30"/>
      <c r="E68" s="30"/>
      <c r="F68" s="50" t="s">
        <v>617</v>
      </c>
      <c r="G68" s="51">
        <f>G64+G63+G50+G37+G35+G30+G4+G26+G18+G66+G67+G53</f>
        <v>192500</v>
      </c>
      <c r="H68" s="33"/>
      <c r="I68" s="33"/>
    </row>
    <row r="69" spans="1:9" s="9" customFormat="1" ht="25.5" customHeight="1" x14ac:dyDescent="0.2">
      <c r="A69" s="28"/>
      <c r="B69" s="29"/>
      <c r="C69" s="30"/>
      <c r="D69" s="30"/>
      <c r="E69" s="30"/>
      <c r="F69" s="50" t="s">
        <v>618</v>
      </c>
      <c r="G69" s="51">
        <f>G64+G50+G37+G35+G30+G26+G4+G18+G53</f>
        <v>81400</v>
      </c>
      <c r="H69" s="33"/>
      <c r="I69" s="33"/>
    </row>
    <row r="70" spans="1:9" s="9" customFormat="1" ht="25.5" customHeight="1" x14ac:dyDescent="0.2">
      <c r="A70" s="28"/>
      <c r="B70" s="29"/>
      <c r="C70" s="30"/>
      <c r="D70" s="30"/>
      <c r="E70" s="30"/>
      <c r="F70" s="50" t="s">
        <v>305</v>
      </c>
      <c r="G70" s="51">
        <f>G63+G66+G67</f>
        <v>111100</v>
      </c>
      <c r="H70" s="33"/>
      <c r="I70" s="33"/>
    </row>
    <row r="71" spans="1:9" s="9" customFormat="1" x14ac:dyDescent="0.2">
      <c r="E71" s="18"/>
    </row>
    <row r="72" spans="1:9" s="9" customFormat="1" x14ac:dyDescent="0.2">
      <c r="E72" s="18"/>
    </row>
    <row r="73" spans="1:9" s="9" customFormat="1" x14ac:dyDescent="0.2">
      <c r="E73" s="18"/>
    </row>
    <row r="74" spans="1:9" s="9" customFormat="1" x14ac:dyDescent="0.2">
      <c r="E74" s="18"/>
    </row>
    <row r="75" spans="1:9" s="9" customFormat="1" x14ac:dyDescent="0.2">
      <c r="E75" s="18"/>
    </row>
    <row r="76" spans="1:9" s="9" customFormat="1" x14ac:dyDescent="0.2">
      <c r="E76" s="18"/>
    </row>
    <row r="77" spans="1:9" s="9" customFormat="1" x14ac:dyDescent="0.2">
      <c r="E77" s="18"/>
    </row>
    <row r="78" spans="1:9" s="9" customFormat="1" x14ac:dyDescent="0.2">
      <c r="E78" s="18"/>
    </row>
    <row r="79" spans="1:9" s="9" customFormat="1" x14ac:dyDescent="0.2">
      <c r="E79" s="18"/>
    </row>
    <row r="80" spans="1:9" s="9" customFormat="1" x14ac:dyDescent="0.2">
      <c r="E80" s="18"/>
    </row>
    <row r="81" spans="1:7" s="9" customFormat="1" x14ac:dyDescent="0.2">
      <c r="E81" s="18"/>
    </row>
    <row r="82" spans="1:7" s="9" customFormat="1" x14ac:dyDescent="0.2">
      <c r="E82" s="18"/>
    </row>
    <row r="83" spans="1:7" s="9" customFormat="1" x14ac:dyDescent="0.2">
      <c r="E83" s="18"/>
    </row>
    <row r="84" spans="1:7" s="9" customFormat="1" x14ac:dyDescent="0.2">
      <c r="E84" s="18"/>
    </row>
    <row r="85" spans="1:7" s="9" customFormat="1" x14ac:dyDescent="0.2">
      <c r="E85" s="18"/>
    </row>
    <row r="86" spans="1:7" s="9" customFormat="1" x14ac:dyDescent="0.2">
      <c r="E86" s="18"/>
    </row>
    <row r="87" spans="1:7" s="9" customFormat="1" x14ac:dyDescent="0.2">
      <c r="E87" s="18"/>
    </row>
    <row r="88" spans="1:7" s="9" customFormat="1" x14ac:dyDescent="0.2">
      <c r="E88" s="18"/>
    </row>
    <row r="89" spans="1:7" s="9" customFormat="1" x14ac:dyDescent="0.2">
      <c r="E89" s="18"/>
    </row>
    <row r="90" spans="1:7" s="9" customFormat="1" x14ac:dyDescent="0.2">
      <c r="E90" s="18"/>
    </row>
    <row r="91" spans="1:7" s="9" customFormat="1" x14ac:dyDescent="0.2">
      <c r="E91" s="18"/>
    </row>
    <row r="92" spans="1:7" s="9" customFormat="1" x14ac:dyDescent="0.2">
      <c r="E92" s="18"/>
    </row>
    <row r="93" spans="1:7" s="9" customFormat="1" x14ac:dyDescent="0.2">
      <c r="E93" s="18"/>
    </row>
    <row r="94" spans="1:7" s="9" customFormat="1" x14ac:dyDescent="0.2">
      <c r="E94" s="18"/>
    </row>
    <row r="95" spans="1:7" x14ac:dyDescent="0.2">
      <c r="A95" s="9"/>
      <c r="B95" s="9"/>
      <c r="C95" s="9"/>
      <c r="D95" s="9"/>
      <c r="E95" s="18"/>
      <c r="F95" s="9"/>
      <c r="G95" s="9"/>
    </row>
    <row r="96" spans="1:7" x14ac:dyDescent="0.2">
      <c r="A96" s="9"/>
      <c r="B96" s="9"/>
      <c r="C96" s="9"/>
      <c r="D96" s="9"/>
      <c r="E96" s="18"/>
      <c r="F96" s="9"/>
      <c r="G96" s="9"/>
    </row>
    <row r="97" spans="1:7" x14ac:dyDescent="0.2">
      <c r="A97" s="9"/>
      <c r="B97" s="9"/>
      <c r="C97" s="9"/>
      <c r="D97" s="9"/>
      <c r="E97" s="18"/>
      <c r="F97" s="9"/>
      <c r="G97" s="9"/>
    </row>
    <row r="98" spans="1:7" x14ac:dyDescent="0.2">
      <c r="A98" s="9"/>
      <c r="B98" s="9"/>
      <c r="C98" s="9"/>
      <c r="D98" s="9"/>
      <c r="E98" s="18"/>
      <c r="F98" s="9"/>
      <c r="G98" s="9"/>
    </row>
    <row r="99" spans="1:7" x14ac:dyDescent="0.2">
      <c r="A99" s="9"/>
      <c r="B99" s="9"/>
      <c r="C99" s="9"/>
      <c r="D99" s="9"/>
      <c r="E99" s="18"/>
      <c r="F99" s="9"/>
      <c r="G99" s="9"/>
    </row>
  </sheetData>
  <mergeCells count="2">
    <mergeCell ref="A1:I1"/>
    <mergeCell ref="A2:I2"/>
  </mergeCells>
  <hyperlinks>
    <hyperlink ref="A45" r:id="rId1" tooltip="LGBT prava" display="https://sh.wikipedia.org/wiki/LGBT_prava" xr:uid="{4E2F4D42-19F0-4D24-B421-F9B3BB209638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63"/>
  <sheetViews>
    <sheetView zoomScale="80" zoomScaleNormal="80" workbookViewId="0">
      <selection activeCell="A2" sqref="A2:I2"/>
    </sheetView>
  </sheetViews>
  <sheetFormatPr defaultRowHeight="12.75" x14ac:dyDescent="0.2"/>
  <cols>
    <col min="1" max="1" width="31.42578125" style="10" customWidth="1"/>
    <col min="2" max="2" width="54.140625" style="10" customWidth="1"/>
    <col min="3" max="3" width="31.140625" style="10" customWidth="1"/>
    <col min="4" max="4" width="26.7109375" style="10" customWidth="1"/>
    <col min="5" max="5" width="31" style="19" customWidth="1"/>
    <col min="6" max="6" width="31.7109375" style="10" customWidth="1"/>
    <col min="7" max="7" width="32.7109375" style="10" customWidth="1"/>
    <col min="8" max="8" width="28.85546875" style="9" customWidth="1"/>
    <col min="9" max="9" width="49.5703125" style="9" customWidth="1"/>
    <col min="10" max="11" width="9.140625" style="9"/>
    <col min="12" max="12" width="11.28515625" style="9" bestFit="1" customWidth="1"/>
    <col min="13" max="45" width="9.140625" style="9"/>
    <col min="46" max="16384" width="9.140625" style="10"/>
  </cols>
  <sheetData>
    <row r="1" spans="1:47" ht="46.5" customHeight="1" x14ac:dyDescent="0.2">
      <c r="A1" s="44" t="s">
        <v>759</v>
      </c>
      <c r="B1" s="45"/>
      <c r="C1" s="45"/>
      <c r="D1" s="45"/>
      <c r="E1" s="45"/>
      <c r="F1" s="45"/>
      <c r="G1" s="45"/>
      <c r="H1" s="45"/>
      <c r="I1" s="45"/>
    </row>
    <row r="2" spans="1:47" ht="46.5" customHeight="1" x14ac:dyDescent="0.2">
      <c r="A2" s="46" t="s">
        <v>48</v>
      </c>
      <c r="B2" s="46"/>
      <c r="C2" s="46"/>
      <c r="D2" s="46"/>
      <c r="E2" s="46"/>
      <c r="F2" s="46"/>
      <c r="G2" s="46"/>
      <c r="H2" s="46"/>
      <c r="I2" s="46"/>
    </row>
    <row r="3" spans="1:47" s="12" customFormat="1" ht="77.25" customHeight="1" x14ac:dyDescent="0.2">
      <c r="A3" s="6" t="s">
        <v>1</v>
      </c>
      <c r="B3" s="7" t="s">
        <v>22</v>
      </c>
      <c r="C3" s="8" t="s">
        <v>2</v>
      </c>
      <c r="D3" s="8" t="s">
        <v>3</v>
      </c>
      <c r="E3" s="14" t="s">
        <v>4</v>
      </c>
      <c r="F3" s="14" t="s">
        <v>7</v>
      </c>
      <c r="G3" s="14" t="s">
        <v>5</v>
      </c>
      <c r="H3" s="8" t="s">
        <v>6</v>
      </c>
      <c r="I3" s="6" t="s">
        <v>24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</row>
    <row r="4" spans="1:47" s="12" customFormat="1" ht="77.25" customHeight="1" x14ac:dyDescent="0.2">
      <c r="A4" s="22" t="s">
        <v>210</v>
      </c>
      <c r="B4" s="22" t="s">
        <v>211</v>
      </c>
      <c r="C4" s="22" t="s">
        <v>212</v>
      </c>
      <c r="D4" s="22" t="s">
        <v>208</v>
      </c>
      <c r="E4" s="22" t="s">
        <v>209</v>
      </c>
      <c r="F4" s="22" t="s">
        <v>199</v>
      </c>
      <c r="G4" s="4" t="s">
        <v>629</v>
      </c>
      <c r="H4" s="4" t="s">
        <v>735</v>
      </c>
      <c r="I4" s="22" t="s">
        <v>213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</row>
    <row r="5" spans="1:47" s="13" customFormat="1" ht="150" x14ac:dyDescent="0.2">
      <c r="A5" s="4" t="s">
        <v>757</v>
      </c>
      <c r="B5" s="4" t="s">
        <v>456</v>
      </c>
      <c r="C5" s="4" t="s">
        <v>457</v>
      </c>
      <c r="D5" s="4" t="s">
        <v>66</v>
      </c>
      <c r="E5" s="4" t="s">
        <v>36</v>
      </c>
      <c r="F5" s="4" t="s">
        <v>31</v>
      </c>
      <c r="G5" s="5">
        <v>1000</v>
      </c>
      <c r="H5" s="4" t="s">
        <v>38</v>
      </c>
      <c r="I5" s="4" t="s">
        <v>458</v>
      </c>
      <c r="N5" s="16"/>
    </row>
    <row r="6" spans="1:47" s="13" customFormat="1" ht="65.25" customHeight="1" x14ac:dyDescent="0.2">
      <c r="A6" s="4" t="s">
        <v>86</v>
      </c>
      <c r="B6" s="4" t="s">
        <v>49</v>
      </c>
      <c r="C6" s="4" t="s">
        <v>87</v>
      </c>
      <c r="D6" s="4" t="s">
        <v>50</v>
      </c>
      <c r="E6" s="4" t="s">
        <v>51</v>
      </c>
      <c r="F6" s="4" t="s">
        <v>31</v>
      </c>
      <c r="G6" s="5">
        <v>10000</v>
      </c>
      <c r="H6" s="4" t="s">
        <v>38</v>
      </c>
      <c r="I6" s="4" t="s">
        <v>88</v>
      </c>
      <c r="N6" s="16"/>
    </row>
    <row r="7" spans="1:47" s="9" customFormat="1" ht="79.5" customHeight="1" x14ac:dyDescent="0.2">
      <c r="A7" s="4" t="s">
        <v>45</v>
      </c>
      <c r="B7" s="4" t="s">
        <v>74</v>
      </c>
      <c r="C7" s="4" t="s">
        <v>46</v>
      </c>
      <c r="D7" s="4" t="s">
        <v>30</v>
      </c>
      <c r="E7" s="4" t="s">
        <v>36</v>
      </c>
      <c r="F7" s="4" t="s">
        <v>31</v>
      </c>
      <c r="G7" s="5">
        <v>1500</v>
      </c>
      <c r="H7" s="4" t="s">
        <v>38</v>
      </c>
      <c r="I7" s="4" t="s">
        <v>458</v>
      </c>
      <c r="N7" s="16"/>
    </row>
    <row r="8" spans="1:47" s="9" customFormat="1" ht="79.5" customHeight="1" x14ac:dyDescent="0.2">
      <c r="A8" s="4" t="s">
        <v>43</v>
      </c>
      <c r="B8" s="4" t="s">
        <v>42</v>
      </c>
      <c r="C8" s="4" t="s">
        <v>35</v>
      </c>
      <c r="D8" s="4" t="s">
        <v>420</v>
      </c>
      <c r="E8" s="4" t="s">
        <v>44</v>
      </c>
      <c r="F8" s="4" t="s">
        <v>31</v>
      </c>
      <c r="G8" s="5">
        <v>1000</v>
      </c>
      <c r="H8" s="4" t="s">
        <v>38</v>
      </c>
      <c r="I8" s="4" t="s">
        <v>459</v>
      </c>
      <c r="N8" s="16"/>
    </row>
    <row r="9" spans="1:47" s="9" customFormat="1" ht="79.5" customHeight="1" x14ac:dyDescent="0.2">
      <c r="A9" s="4" t="s">
        <v>470</v>
      </c>
      <c r="B9" s="4" t="s">
        <v>471</v>
      </c>
      <c r="C9" s="4" t="s">
        <v>472</v>
      </c>
      <c r="D9" s="20" t="s">
        <v>50</v>
      </c>
      <c r="E9" s="4" t="s">
        <v>36</v>
      </c>
      <c r="F9" s="4" t="s">
        <v>31</v>
      </c>
      <c r="G9" s="5">
        <v>7000</v>
      </c>
      <c r="H9" s="4" t="s">
        <v>38</v>
      </c>
      <c r="I9" s="4" t="s">
        <v>711</v>
      </c>
      <c r="N9" s="16"/>
    </row>
    <row r="10" spans="1:47" s="9" customFormat="1" ht="79.5" customHeight="1" x14ac:dyDescent="0.2">
      <c r="A10" s="4" t="s">
        <v>648</v>
      </c>
      <c r="B10" s="4" t="s">
        <v>649</v>
      </c>
      <c r="C10" s="4" t="s">
        <v>650</v>
      </c>
      <c r="D10" s="4" t="s">
        <v>58</v>
      </c>
      <c r="E10" s="4" t="s">
        <v>651</v>
      </c>
      <c r="F10" s="4" t="s">
        <v>31</v>
      </c>
      <c r="G10" s="38">
        <v>3000</v>
      </c>
      <c r="H10" s="4" t="s">
        <v>305</v>
      </c>
      <c r="I10" s="4" t="s">
        <v>652</v>
      </c>
      <c r="N10" s="16"/>
    </row>
    <row r="11" spans="1:47" s="9" customFormat="1" ht="45" x14ac:dyDescent="0.2">
      <c r="A11" s="4" t="s">
        <v>270</v>
      </c>
      <c r="B11" s="4" t="s">
        <v>271</v>
      </c>
      <c r="C11" s="22" t="s">
        <v>212</v>
      </c>
      <c r="D11" s="4" t="s">
        <v>724</v>
      </c>
      <c r="E11" s="4" t="s">
        <v>264</v>
      </c>
      <c r="F11" s="4" t="s">
        <v>268</v>
      </c>
      <c r="G11" s="4" t="s">
        <v>629</v>
      </c>
      <c r="H11" s="4" t="s">
        <v>735</v>
      </c>
      <c r="I11" s="4" t="s">
        <v>444</v>
      </c>
      <c r="N11" s="16"/>
    </row>
    <row r="12" spans="1:47" s="9" customFormat="1" ht="105" x14ac:dyDescent="0.2">
      <c r="A12" s="4" t="s">
        <v>285</v>
      </c>
      <c r="B12" s="4" t="s">
        <v>286</v>
      </c>
      <c r="C12" s="22" t="s">
        <v>212</v>
      </c>
      <c r="D12" s="4" t="s">
        <v>148</v>
      </c>
      <c r="E12" s="4" t="s">
        <v>284</v>
      </c>
      <c r="F12" s="4" t="s">
        <v>279</v>
      </c>
      <c r="G12" s="5">
        <v>2000</v>
      </c>
      <c r="H12" s="4" t="s">
        <v>158</v>
      </c>
      <c r="I12" s="4" t="s">
        <v>282</v>
      </c>
      <c r="N12" s="16"/>
    </row>
    <row r="13" spans="1:47" s="9" customFormat="1" ht="75" x14ac:dyDescent="0.2">
      <c r="A13" s="4" t="s">
        <v>328</v>
      </c>
      <c r="B13" s="4" t="s">
        <v>329</v>
      </c>
      <c r="C13" s="4" t="s">
        <v>330</v>
      </c>
      <c r="D13" s="4" t="s">
        <v>724</v>
      </c>
      <c r="E13" s="4" t="s">
        <v>36</v>
      </c>
      <c r="F13" s="4" t="s">
        <v>416</v>
      </c>
      <c r="G13" s="4" t="s">
        <v>629</v>
      </c>
      <c r="H13" s="4" t="s">
        <v>735</v>
      </c>
      <c r="I13" s="4" t="s">
        <v>331</v>
      </c>
      <c r="N13" s="16"/>
    </row>
    <row r="14" spans="1:47" s="9" customFormat="1" ht="25.5" customHeight="1" x14ac:dyDescent="0.2">
      <c r="A14" s="3"/>
      <c r="B14" s="3"/>
      <c r="C14" s="3"/>
      <c r="D14" s="3"/>
      <c r="E14" s="3"/>
      <c r="F14" s="47" t="s">
        <v>617</v>
      </c>
      <c r="G14" s="48">
        <f>G12+G9+G8+G7+G6+G5+G10</f>
        <v>25500</v>
      </c>
      <c r="H14" s="3"/>
      <c r="I14" s="15"/>
      <c r="N14" s="16"/>
    </row>
    <row r="15" spans="1:47" s="9" customFormat="1" ht="24.75" customHeight="1" x14ac:dyDescent="0.2">
      <c r="A15" s="3"/>
      <c r="B15" s="3"/>
      <c r="C15" s="3"/>
      <c r="D15" s="3"/>
      <c r="E15" s="3"/>
      <c r="F15" s="47" t="s">
        <v>618</v>
      </c>
      <c r="G15" s="49">
        <f>G12+G8+G9+G7+G6+G5</f>
        <v>22500</v>
      </c>
      <c r="H15" s="17"/>
      <c r="I15" s="15"/>
      <c r="N15" s="16"/>
    </row>
    <row r="16" spans="1:47" s="9" customFormat="1" ht="24.75" customHeight="1" x14ac:dyDescent="0.2">
      <c r="A16" s="3"/>
      <c r="B16" s="3"/>
      <c r="C16" s="3"/>
      <c r="D16" s="3"/>
      <c r="E16" s="3"/>
      <c r="F16" s="47" t="s">
        <v>619</v>
      </c>
      <c r="G16" s="49">
        <f>G10</f>
        <v>3000</v>
      </c>
      <c r="H16" s="17"/>
      <c r="I16" s="15"/>
      <c r="N16" s="16"/>
    </row>
    <row r="17" spans="5:8" s="9" customFormat="1" ht="15" customHeight="1" x14ac:dyDescent="0.2">
      <c r="E17" s="18"/>
    </row>
    <row r="18" spans="5:8" s="9" customFormat="1" ht="15" customHeight="1" x14ac:dyDescent="0.2">
      <c r="E18" s="18"/>
    </row>
    <row r="19" spans="5:8" s="9" customFormat="1" ht="15" customHeight="1" x14ac:dyDescent="0.2">
      <c r="E19" s="18"/>
      <c r="H19" s="16"/>
    </row>
    <row r="20" spans="5:8" s="9" customFormat="1" ht="15" customHeight="1" x14ac:dyDescent="0.2">
      <c r="E20" s="18"/>
    </row>
    <row r="21" spans="5:8" s="9" customFormat="1" ht="15" customHeight="1" x14ac:dyDescent="0.2">
      <c r="E21" s="18"/>
    </row>
    <row r="22" spans="5:8" s="9" customFormat="1" ht="15" customHeight="1" x14ac:dyDescent="0.2">
      <c r="E22" s="18"/>
    </row>
    <row r="23" spans="5:8" s="9" customFormat="1" ht="15" customHeight="1" x14ac:dyDescent="0.2">
      <c r="E23" s="18"/>
    </row>
    <row r="24" spans="5:8" s="9" customFormat="1" ht="15" customHeight="1" x14ac:dyDescent="0.2">
      <c r="E24" s="18"/>
    </row>
    <row r="25" spans="5:8" s="9" customFormat="1" ht="15" customHeight="1" x14ac:dyDescent="0.2">
      <c r="E25" s="18"/>
    </row>
    <row r="26" spans="5:8" s="9" customFormat="1" ht="15" customHeight="1" x14ac:dyDescent="0.2">
      <c r="E26" s="18"/>
    </row>
    <row r="27" spans="5:8" s="9" customFormat="1" ht="15" customHeight="1" x14ac:dyDescent="0.2">
      <c r="E27" s="18"/>
    </row>
    <row r="28" spans="5:8" s="9" customFormat="1" ht="15" customHeight="1" x14ac:dyDescent="0.2">
      <c r="E28" s="18"/>
    </row>
    <row r="29" spans="5:8" s="9" customFormat="1" ht="15" customHeight="1" x14ac:dyDescent="0.2">
      <c r="E29" s="18"/>
    </row>
    <row r="30" spans="5:8" s="9" customFormat="1" ht="15" customHeight="1" x14ac:dyDescent="0.2">
      <c r="E30" s="18"/>
    </row>
    <row r="31" spans="5:8" s="9" customFormat="1" ht="15" customHeight="1" x14ac:dyDescent="0.2">
      <c r="E31" s="18"/>
    </row>
    <row r="32" spans="5:8" s="9" customFormat="1" ht="15" customHeight="1" x14ac:dyDescent="0.2">
      <c r="E32" s="18"/>
    </row>
    <row r="33" spans="5:5" s="9" customFormat="1" ht="15" customHeight="1" x14ac:dyDescent="0.2">
      <c r="E33" s="18"/>
    </row>
    <row r="34" spans="5:5" s="9" customFormat="1" ht="15" customHeight="1" x14ac:dyDescent="0.2">
      <c r="E34" s="18"/>
    </row>
    <row r="35" spans="5:5" s="9" customFormat="1" x14ac:dyDescent="0.2">
      <c r="E35" s="18"/>
    </row>
    <row r="36" spans="5:5" s="9" customFormat="1" x14ac:dyDescent="0.2">
      <c r="E36" s="18"/>
    </row>
    <row r="37" spans="5:5" s="9" customFormat="1" x14ac:dyDescent="0.2">
      <c r="E37" s="18"/>
    </row>
    <row r="38" spans="5:5" s="9" customFormat="1" x14ac:dyDescent="0.2">
      <c r="E38" s="18"/>
    </row>
    <row r="39" spans="5:5" s="9" customFormat="1" x14ac:dyDescent="0.2">
      <c r="E39" s="18"/>
    </row>
    <row r="40" spans="5:5" s="9" customFormat="1" x14ac:dyDescent="0.2">
      <c r="E40" s="18"/>
    </row>
    <row r="41" spans="5:5" s="9" customFormat="1" x14ac:dyDescent="0.2">
      <c r="E41" s="18"/>
    </row>
    <row r="42" spans="5:5" s="9" customFormat="1" x14ac:dyDescent="0.2">
      <c r="E42" s="18"/>
    </row>
    <row r="43" spans="5:5" s="9" customFormat="1" x14ac:dyDescent="0.2">
      <c r="E43" s="18"/>
    </row>
    <row r="44" spans="5:5" s="9" customFormat="1" x14ac:dyDescent="0.2">
      <c r="E44" s="18"/>
    </row>
    <row r="45" spans="5:5" s="9" customFormat="1" x14ac:dyDescent="0.2">
      <c r="E45" s="18"/>
    </row>
    <row r="46" spans="5:5" s="9" customFormat="1" x14ac:dyDescent="0.2">
      <c r="E46" s="18"/>
    </row>
    <row r="47" spans="5:5" s="9" customFormat="1" x14ac:dyDescent="0.2">
      <c r="E47" s="18"/>
    </row>
    <row r="48" spans="5:5" s="9" customFormat="1" x14ac:dyDescent="0.2">
      <c r="E48" s="18"/>
    </row>
    <row r="49" spans="5:5" s="9" customFormat="1" x14ac:dyDescent="0.2">
      <c r="E49" s="18"/>
    </row>
    <row r="50" spans="5:5" s="9" customFormat="1" x14ac:dyDescent="0.2">
      <c r="E50" s="18"/>
    </row>
    <row r="51" spans="5:5" s="9" customFormat="1" x14ac:dyDescent="0.2">
      <c r="E51" s="18"/>
    </row>
    <row r="52" spans="5:5" s="9" customFormat="1" x14ac:dyDescent="0.2">
      <c r="E52" s="18"/>
    </row>
    <row r="53" spans="5:5" s="9" customFormat="1" x14ac:dyDescent="0.2">
      <c r="E53" s="18"/>
    </row>
    <row r="54" spans="5:5" s="9" customFormat="1" x14ac:dyDescent="0.2">
      <c r="E54" s="18"/>
    </row>
    <row r="55" spans="5:5" s="9" customFormat="1" x14ac:dyDescent="0.2">
      <c r="E55" s="18"/>
    </row>
    <row r="56" spans="5:5" s="9" customFormat="1" x14ac:dyDescent="0.2">
      <c r="E56" s="18"/>
    </row>
    <row r="57" spans="5:5" s="9" customFormat="1" x14ac:dyDescent="0.2">
      <c r="E57" s="18"/>
    </row>
    <row r="58" spans="5:5" s="9" customFormat="1" x14ac:dyDescent="0.2">
      <c r="E58" s="18"/>
    </row>
    <row r="59" spans="5:5" s="9" customFormat="1" x14ac:dyDescent="0.2">
      <c r="E59" s="18"/>
    </row>
    <row r="60" spans="5:5" s="9" customFormat="1" x14ac:dyDescent="0.2">
      <c r="E60" s="18"/>
    </row>
    <row r="61" spans="5:5" s="9" customFormat="1" x14ac:dyDescent="0.2">
      <c r="E61" s="18"/>
    </row>
    <row r="62" spans="5:5" s="9" customFormat="1" x14ac:dyDescent="0.2">
      <c r="E62" s="18"/>
    </row>
    <row r="63" spans="5:5" s="9" customFormat="1" x14ac:dyDescent="0.2">
      <c r="E63" s="18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102"/>
  <sheetViews>
    <sheetView zoomScale="80" zoomScaleNormal="80" workbookViewId="0">
      <selection activeCell="A2" sqref="A2:I2"/>
    </sheetView>
  </sheetViews>
  <sheetFormatPr defaultRowHeight="12.75" x14ac:dyDescent="0.2"/>
  <cols>
    <col min="1" max="1" width="31.42578125" style="10" customWidth="1"/>
    <col min="2" max="2" width="54.140625" style="10" customWidth="1"/>
    <col min="3" max="3" width="31.140625" style="10" customWidth="1"/>
    <col min="4" max="4" width="26.7109375" style="10" customWidth="1"/>
    <col min="5" max="5" width="31" style="19" customWidth="1"/>
    <col min="6" max="6" width="31.7109375" style="10" customWidth="1"/>
    <col min="7" max="7" width="32.7109375" style="10" customWidth="1"/>
    <col min="8" max="8" width="28.85546875" style="9" customWidth="1"/>
    <col min="9" max="9" width="49.5703125" style="9" customWidth="1"/>
    <col min="10" max="10" width="9.140625" style="9"/>
    <col min="11" max="11" width="11.28515625" style="9" bestFit="1" customWidth="1"/>
    <col min="12" max="44" width="9.140625" style="9"/>
    <col min="45" max="16384" width="9.140625" style="10"/>
  </cols>
  <sheetData>
    <row r="1" spans="1:46" ht="46.5" customHeight="1" x14ac:dyDescent="0.2">
      <c r="A1" s="44" t="s">
        <v>759</v>
      </c>
      <c r="B1" s="45"/>
      <c r="C1" s="45"/>
      <c r="D1" s="45"/>
      <c r="E1" s="45"/>
      <c r="F1" s="45"/>
      <c r="G1" s="45"/>
      <c r="H1" s="45"/>
      <c r="I1" s="45"/>
    </row>
    <row r="2" spans="1:46" ht="46.5" customHeight="1" x14ac:dyDescent="0.2">
      <c r="A2" s="46" t="s">
        <v>26</v>
      </c>
      <c r="B2" s="46"/>
      <c r="C2" s="46"/>
      <c r="D2" s="46"/>
      <c r="E2" s="46"/>
      <c r="F2" s="46"/>
      <c r="G2" s="46"/>
      <c r="H2" s="46"/>
      <c r="I2" s="46"/>
    </row>
    <row r="3" spans="1:46" s="12" customFormat="1" ht="77.25" customHeight="1" x14ac:dyDescent="0.2">
      <c r="A3" s="6" t="s">
        <v>1</v>
      </c>
      <c r="B3" s="7" t="s">
        <v>22</v>
      </c>
      <c r="C3" s="8" t="s">
        <v>2</v>
      </c>
      <c r="D3" s="8" t="s">
        <v>3</v>
      </c>
      <c r="E3" s="14" t="s">
        <v>4</v>
      </c>
      <c r="F3" s="14" t="s">
        <v>7</v>
      </c>
      <c r="G3" s="14" t="s">
        <v>5</v>
      </c>
      <c r="H3" s="8" t="s">
        <v>6</v>
      </c>
      <c r="I3" s="6" t="s">
        <v>24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</row>
    <row r="4" spans="1:46" s="12" customFormat="1" ht="315" x14ac:dyDescent="0.2">
      <c r="A4" s="4" t="s">
        <v>115</v>
      </c>
      <c r="B4" s="4" t="s">
        <v>116</v>
      </c>
      <c r="C4" s="4" t="s">
        <v>607</v>
      </c>
      <c r="D4" s="4" t="s">
        <v>420</v>
      </c>
      <c r="E4" s="4" t="s">
        <v>117</v>
      </c>
      <c r="F4" s="4" t="s">
        <v>118</v>
      </c>
      <c r="G4" s="5">
        <v>1400</v>
      </c>
      <c r="H4" s="4" t="s">
        <v>158</v>
      </c>
      <c r="I4" s="4" t="s">
        <v>119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s="12" customFormat="1" ht="330" x14ac:dyDescent="0.2">
      <c r="A5" s="4" t="s">
        <v>744</v>
      </c>
      <c r="B5" s="4" t="s">
        <v>745</v>
      </c>
      <c r="C5" s="4" t="s">
        <v>120</v>
      </c>
      <c r="D5" s="4" t="s">
        <v>420</v>
      </c>
      <c r="E5" s="4" t="s">
        <v>121</v>
      </c>
      <c r="F5" s="4" t="s">
        <v>118</v>
      </c>
      <c r="G5" s="5">
        <v>940</v>
      </c>
      <c r="H5" s="4" t="s">
        <v>158</v>
      </c>
      <c r="I5" s="4" t="s">
        <v>122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</row>
    <row r="6" spans="1:46" s="13" customFormat="1" ht="210" x14ac:dyDescent="0.2">
      <c r="A6" s="4" t="s">
        <v>191</v>
      </c>
      <c r="B6" s="4" t="s">
        <v>192</v>
      </c>
      <c r="C6" s="4" t="s">
        <v>193</v>
      </c>
      <c r="D6" s="4" t="s">
        <v>420</v>
      </c>
      <c r="E6" s="4" t="s">
        <v>194</v>
      </c>
      <c r="F6" s="4" t="s">
        <v>180</v>
      </c>
      <c r="G6" s="5">
        <v>30000</v>
      </c>
      <c r="H6" s="4" t="s">
        <v>38</v>
      </c>
      <c r="I6" s="4" t="s">
        <v>195</v>
      </c>
      <c r="M6" s="16"/>
    </row>
    <row r="7" spans="1:46" s="13" customFormat="1" ht="165" x14ac:dyDescent="0.2">
      <c r="A7" s="4" t="s">
        <v>186</v>
      </c>
      <c r="B7" s="4" t="s">
        <v>196</v>
      </c>
      <c r="C7" s="4" t="s">
        <v>608</v>
      </c>
      <c r="D7" s="4" t="s">
        <v>420</v>
      </c>
      <c r="E7" s="4" t="s">
        <v>197</v>
      </c>
      <c r="F7" s="4" t="s">
        <v>180</v>
      </c>
      <c r="G7" s="5">
        <v>200000</v>
      </c>
      <c r="H7" s="4" t="s">
        <v>38</v>
      </c>
      <c r="I7" s="4" t="s">
        <v>198</v>
      </c>
      <c r="M7" s="16"/>
    </row>
    <row r="8" spans="1:46" s="13" customFormat="1" ht="60" x14ac:dyDescent="0.2">
      <c r="A8" s="4" t="s">
        <v>216</v>
      </c>
      <c r="B8" s="4" t="s">
        <v>217</v>
      </c>
      <c r="C8" s="4" t="s">
        <v>214</v>
      </c>
      <c r="D8" s="4" t="s">
        <v>730</v>
      </c>
      <c r="E8" s="4" t="s">
        <v>218</v>
      </c>
      <c r="F8" s="4" t="s">
        <v>215</v>
      </c>
      <c r="G8" s="5">
        <v>5200</v>
      </c>
      <c r="H8" s="4" t="s">
        <v>158</v>
      </c>
      <c r="I8" s="4" t="s">
        <v>72</v>
      </c>
      <c r="M8" s="16"/>
    </row>
    <row r="9" spans="1:46" s="13" customFormat="1" ht="45" x14ac:dyDescent="0.2">
      <c r="A9" s="4" t="s">
        <v>75</v>
      </c>
      <c r="B9" s="4" t="s">
        <v>52</v>
      </c>
      <c r="C9" s="4" t="s">
        <v>53</v>
      </c>
      <c r="D9" s="4" t="s">
        <v>66</v>
      </c>
      <c r="E9" s="4" t="s">
        <v>54</v>
      </c>
      <c r="F9" s="4" t="s">
        <v>31</v>
      </c>
      <c r="G9" s="5">
        <v>1500</v>
      </c>
      <c r="H9" s="4" t="s">
        <v>38</v>
      </c>
      <c r="I9" s="4" t="s">
        <v>72</v>
      </c>
      <c r="M9" s="16"/>
    </row>
    <row r="10" spans="1:46" s="13" customFormat="1" ht="60" x14ac:dyDescent="0.2">
      <c r="A10" s="4" t="s">
        <v>76</v>
      </c>
      <c r="B10" s="4" t="s">
        <v>55</v>
      </c>
      <c r="C10" s="4" t="s">
        <v>85</v>
      </c>
      <c r="D10" s="4" t="s">
        <v>50</v>
      </c>
      <c r="E10" s="4" t="s">
        <v>56</v>
      </c>
      <c r="F10" s="4" t="s">
        <v>31</v>
      </c>
      <c r="G10" s="5">
        <v>30500</v>
      </c>
      <c r="H10" s="4" t="s">
        <v>38</v>
      </c>
      <c r="I10" s="4" t="s">
        <v>71</v>
      </c>
      <c r="M10" s="16"/>
    </row>
    <row r="11" spans="1:46" s="13" customFormat="1" ht="75" x14ac:dyDescent="0.2">
      <c r="A11" s="4" t="s">
        <v>80</v>
      </c>
      <c r="B11" s="4" t="s">
        <v>57</v>
      </c>
      <c r="C11" s="4" t="s">
        <v>46</v>
      </c>
      <c r="D11" s="4" t="s">
        <v>50</v>
      </c>
      <c r="E11" s="4" t="s">
        <v>56</v>
      </c>
      <c r="F11" s="4" t="s">
        <v>31</v>
      </c>
      <c r="G11" s="5">
        <v>21000</v>
      </c>
      <c r="H11" s="4" t="s">
        <v>38</v>
      </c>
      <c r="I11" s="4" t="s">
        <v>71</v>
      </c>
      <c r="M11" s="16"/>
    </row>
    <row r="12" spans="1:46" s="9" customFormat="1" ht="120" x14ac:dyDescent="0.2">
      <c r="A12" s="4" t="s">
        <v>105</v>
      </c>
      <c r="B12" s="4" t="s">
        <v>93</v>
      </c>
      <c r="C12" s="4" t="s">
        <v>46</v>
      </c>
      <c r="D12" s="4" t="s">
        <v>58</v>
      </c>
      <c r="E12" s="4" t="s">
        <v>56</v>
      </c>
      <c r="F12" s="4" t="s">
        <v>31</v>
      </c>
      <c r="G12" s="5">
        <v>2000</v>
      </c>
      <c r="H12" s="4" t="s">
        <v>100</v>
      </c>
      <c r="I12" s="4" t="s">
        <v>72</v>
      </c>
      <c r="M12" s="16"/>
    </row>
    <row r="13" spans="1:46" s="9" customFormat="1" ht="105" x14ac:dyDescent="0.2">
      <c r="A13" s="4" t="s">
        <v>106</v>
      </c>
      <c r="B13" s="4" t="s">
        <v>746</v>
      </c>
      <c r="C13" s="4" t="s">
        <v>85</v>
      </c>
      <c r="D13" s="4" t="s">
        <v>58</v>
      </c>
      <c r="E13" s="4" t="s">
        <v>56</v>
      </c>
      <c r="F13" s="4" t="s">
        <v>31</v>
      </c>
      <c r="G13" s="5">
        <v>2000</v>
      </c>
      <c r="H13" s="4" t="s">
        <v>100</v>
      </c>
      <c r="I13" s="4" t="s">
        <v>72</v>
      </c>
      <c r="M13" s="16"/>
    </row>
    <row r="14" spans="1:46" s="9" customFormat="1" ht="105" x14ac:dyDescent="0.2">
      <c r="A14" s="4" t="s">
        <v>107</v>
      </c>
      <c r="B14" s="4" t="s">
        <v>94</v>
      </c>
      <c r="C14" s="4" t="s">
        <v>46</v>
      </c>
      <c r="D14" s="4" t="s">
        <v>58</v>
      </c>
      <c r="E14" s="4" t="s">
        <v>56</v>
      </c>
      <c r="F14" s="4" t="s">
        <v>31</v>
      </c>
      <c r="G14" s="5">
        <v>2000</v>
      </c>
      <c r="H14" s="4" t="s">
        <v>100</v>
      </c>
      <c r="I14" s="4" t="s">
        <v>112</v>
      </c>
      <c r="M14" s="16"/>
    </row>
    <row r="15" spans="1:46" s="9" customFormat="1" ht="105" x14ac:dyDescent="0.2">
      <c r="A15" s="4" t="s">
        <v>108</v>
      </c>
      <c r="B15" s="4" t="s">
        <v>95</v>
      </c>
      <c r="C15" s="4" t="s">
        <v>85</v>
      </c>
      <c r="D15" s="4" t="s">
        <v>58</v>
      </c>
      <c r="E15" s="4" t="s">
        <v>56</v>
      </c>
      <c r="F15" s="4" t="s">
        <v>31</v>
      </c>
      <c r="G15" s="5">
        <v>2000</v>
      </c>
      <c r="H15" s="4" t="s">
        <v>100</v>
      </c>
      <c r="I15" s="4" t="s">
        <v>112</v>
      </c>
      <c r="M15" s="16"/>
    </row>
    <row r="16" spans="1:46" s="9" customFormat="1" ht="70.5" customHeight="1" x14ac:dyDescent="0.2">
      <c r="A16" s="4" t="s">
        <v>77</v>
      </c>
      <c r="B16" s="4" t="s">
        <v>59</v>
      </c>
      <c r="C16" s="4" t="s">
        <v>46</v>
      </c>
      <c r="D16" s="4" t="s">
        <v>58</v>
      </c>
      <c r="E16" s="4" t="s">
        <v>56</v>
      </c>
      <c r="F16" s="4" t="s">
        <v>31</v>
      </c>
      <c r="G16" s="5">
        <v>14800</v>
      </c>
      <c r="H16" s="4" t="s">
        <v>38</v>
      </c>
      <c r="I16" s="4" t="s">
        <v>73</v>
      </c>
      <c r="M16" s="16"/>
    </row>
    <row r="17" spans="1:13" s="9" customFormat="1" ht="56.25" customHeight="1" x14ac:dyDescent="0.2">
      <c r="A17" s="4" t="s">
        <v>82</v>
      </c>
      <c r="B17" s="4" t="s">
        <v>97</v>
      </c>
      <c r="C17" s="4" t="s">
        <v>67</v>
      </c>
      <c r="D17" s="4" t="s">
        <v>58</v>
      </c>
      <c r="E17" s="4" t="s">
        <v>65</v>
      </c>
      <c r="F17" s="4" t="s">
        <v>31</v>
      </c>
      <c r="G17" s="5">
        <v>2000</v>
      </c>
      <c r="H17" s="4" t="s">
        <v>100</v>
      </c>
      <c r="I17" s="4" t="s">
        <v>69</v>
      </c>
      <c r="M17" s="16"/>
    </row>
    <row r="18" spans="1:13" s="9" customFormat="1" ht="120" x14ac:dyDescent="0.2">
      <c r="A18" s="4" t="s">
        <v>109</v>
      </c>
      <c r="B18" s="4" t="s">
        <v>96</v>
      </c>
      <c r="C18" s="4" t="s">
        <v>85</v>
      </c>
      <c r="D18" s="4" t="s">
        <v>58</v>
      </c>
      <c r="E18" s="4" t="s">
        <v>61</v>
      </c>
      <c r="F18" s="4" t="s">
        <v>31</v>
      </c>
      <c r="G18" s="5">
        <v>2000</v>
      </c>
      <c r="H18" s="4" t="s">
        <v>100</v>
      </c>
      <c r="I18" s="4" t="s">
        <v>112</v>
      </c>
      <c r="M18" s="16"/>
    </row>
    <row r="19" spans="1:13" s="9" customFormat="1" ht="60" x14ac:dyDescent="0.2">
      <c r="A19" s="4" t="s">
        <v>81</v>
      </c>
      <c r="B19" s="4" t="s">
        <v>114</v>
      </c>
      <c r="C19" s="4" t="s">
        <v>85</v>
      </c>
      <c r="D19" s="4" t="s">
        <v>58</v>
      </c>
      <c r="E19" s="4" t="s">
        <v>68</v>
      </c>
      <c r="F19" s="4" t="s">
        <v>31</v>
      </c>
      <c r="G19" s="5">
        <v>1900</v>
      </c>
      <c r="H19" s="4" t="s">
        <v>38</v>
      </c>
      <c r="I19" s="4" t="s">
        <v>71</v>
      </c>
      <c r="M19" s="16"/>
    </row>
    <row r="20" spans="1:13" s="9" customFormat="1" ht="105" x14ac:dyDescent="0.2">
      <c r="A20" s="4" t="s">
        <v>110</v>
      </c>
      <c r="B20" s="4" t="s">
        <v>98</v>
      </c>
      <c r="C20" s="4" t="s">
        <v>85</v>
      </c>
      <c r="D20" s="4" t="s">
        <v>30</v>
      </c>
      <c r="E20" s="4" t="s">
        <v>61</v>
      </c>
      <c r="F20" s="4" t="s">
        <v>31</v>
      </c>
      <c r="G20" s="5">
        <v>2000</v>
      </c>
      <c r="H20" s="4" t="s">
        <v>100</v>
      </c>
      <c r="I20" s="4" t="s">
        <v>112</v>
      </c>
      <c r="M20" s="16"/>
    </row>
    <row r="21" spans="1:13" s="9" customFormat="1" ht="105" x14ac:dyDescent="0.2">
      <c r="A21" s="4" t="s">
        <v>111</v>
      </c>
      <c r="B21" s="4" t="s">
        <v>99</v>
      </c>
      <c r="C21" s="4" t="s">
        <v>85</v>
      </c>
      <c r="D21" s="4" t="s">
        <v>30</v>
      </c>
      <c r="E21" s="4" t="s">
        <v>61</v>
      </c>
      <c r="F21" s="4" t="s">
        <v>31</v>
      </c>
      <c r="G21" s="5">
        <v>2000</v>
      </c>
      <c r="H21" s="4" t="s">
        <v>100</v>
      </c>
      <c r="I21" s="4" t="s">
        <v>112</v>
      </c>
      <c r="M21" s="16"/>
    </row>
    <row r="22" spans="1:13" s="9" customFormat="1" ht="45" x14ac:dyDescent="0.2">
      <c r="A22" s="4" t="s">
        <v>79</v>
      </c>
      <c r="B22" s="4" t="s">
        <v>63</v>
      </c>
      <c r="C22" s="4" t="s">
        <v>64</v>
      </c>
      <c r="D22" s="4" t="s">
        <v>30</v>
      </c>
      <c r="E22" s="4" t="s">
        <v>65</v>
      </c>
      <c r="F22" s="4" t="s">
        <v>31</v>
      </c>
      <c r="G22" s="5">
        <v>12000</v>
      </c>
      <c r="H22" s="4" t="s">
        <v>38</v>
      </c>
      <c r="I22" s="4" t="s">
        <v>71</v>
      </c>
      <c r="M22" s="16"/>
    </row>
    <row r="23" spans="1:13" s="9" customFormat="1" ht="45" x14ac:dyDescent="0.2">
      <c r="A23" s="40" t="s">
        <v>747</v>
      </c>
      <c r="B23" s="40" t="s">
        <v>674</v>
      </c>
      <c r="C23" s="40" t="s">
        <v>675</v>
      </c>
      <c r="D23" s="40" t="s">
        <v>420</v>
      </c>
      <c r="E23" s="40" t="s">
        <v>409</v>
      </c>
      <c r="F23" s="40" t="s">
        <v>31</v>
      </c>
      <c r="G23" s="40">
        <v>46000</v>
      </c>
      <c r="H23" s="4" t="s">
        <v>38</v>
      </c>
      <c r="I23" s="4" t="s">
        <v>676</v>
      </c>
      <c r="M23" s="16"/>
    </row>
    <row r="24" spans="1:13" s="9" customFormat="1" ht="75" x14ac:dyDescent="0.2">
      <c r="A24" s="4" t="s">
        <v>739</v>
      </c>
      <c r="B24" s="4" t="s">
        <v>62</v>
      </c>
      <c r="C24" s="4" t="s">
        <v>85</v>
      </c>
      <c r="D24" s="40" t="s">
        <v>420</v>
      </c>
      <c r="E24" s="4" t="s">
        <v>61</v>
      </c>
      <c r="F24" s="4" t="s">
        <v>31</v>
      </c>
      <c r="G24" s="5">
        <v>37000</v>
      </c>
      <c r="H24" s="4" t="s">
        <v>38</v>
      </c>
      <c r="I24" s="4" t="s">
        <v>70</v>
      </c>
      <c r="M24" s="16"/>
    </row>
    <row r="25" spans="1:13" s="9" customFormat="1" ht="75" customHeight="1" x14ac:dyDescent="0.2">
      <c r="A25" s="42" t="s">
        <v>446</v>
      </c>
      <c r="B25" s="42" t="s">
        <v>445</v>
      </c>
      <c r="C25" s="42" t="s">
        <v>34</v>
      </c>
      <c r="D25" s="42" t="s">
        <v>420</v>
      </c>
      <c r="E25" s="42" t="s">
        <v>447</v>
      </c>
      <c r="F25" s="42" t="s">
        <v>31</v>
      </c>
      <c r="G25" s="36">
        <v>15000</v>
      </c>
      <c r="H25" s="4" t="s">
        <v>38</v>
      </c>
      <c r="I25" s="4" t="s">
        <v>678</v>
      </c>
      <c r="M25" s="16"/>
    </row>
    <row r="26" spans="1:13" s="9" customFormat="1" ht="75" customHeight="1" x14ac:dyDescent="0.2">
      <c r="A26" s="42" t="s">
        <v>460</v>
      </c>
      <c r="B26" s="42" t="s">
        <v>461</v>
      </c>
      <c r="C26" s="42" t="s">
        <v>261</v>
      </c>
      <c r="D26" s="42" t="s">
        <v>462</v>
      </c>
      <c r="E26" s="42" t="s">
        <v>463</v>
      </c>
      <c r="F26" s="42" t="s">
        <v>31</v>
      </c>
      <c r="G26" s="36">
        <v>2000</v>
      </c>
      <c r="H26" s="4" t="s">
        <v>305</v>
      </c>
      <c r="I26" s="4" t="s">
        <v>677</v>
      </c>
      <c r="M26" s="16"/>
    </row>
    <row r="27" spans="1:13" s="9" customFormat="1" ht="75" x14ac:dyDescent="0.2">
      <c r="A27" s="42" t="s">
        <v>446</v>
      </c>
      <c r="B27" s="42" t="s">
        <v>464</v>
      </c>
      <c r="C27" s="42" t="s">
        <v>261</v>
      </c>
      <c r="D27" s="42" t="s">
        <v>462</v>
      </c>
      <c r="E27" s="42" t="s">
        <v>465</v>
      </c>
      <c r="F27" s="42" t="s">
        <v>31</v>
      </c>
      <c r="G27" s="36">
        <v>40000</v>
      </c>
      <c r="H27" s="4" t="s">
        <v>305</v>
      </c>
      <c r="I27" s="4" t="s">
        <v>679</v>
      </c>
      <c r="M27" s="16"/>
    </row>
    <row r="28" spans="1:13" s="9" customFormat="1" ht="75" x14ac:dyDescent="0.2">
      <c r="A28" s="42" t="s">
        <v>466</v>
      </c>
      <c r="B28" s="42" t="s">
        <v>467</v>
      </c>
      <c r="C28" s="42" t="s">
        <v>261</v>
      </c>
      <c r="D28" s="42" t="s">
        <v>462</v>
      </c>
      <c r="E28" s="42" t="s">
        <v>468</v>
      </c>
      <c r="F28" s="42" t="s">
        <v>31</v>
      </c>
      <c r="G28" s="36">
        <v>66500</v>
      </c>
      <c r="H28" s="4" t="s">
        <v>305</v>
      </c>
      <c r="I28" s="4" t="s">
        <v>469</v>
      </c>
      <c r="M28" s="16"/>
    </row>
    <row r="29" spans="1:13" s="9" customFormat="1" ht="75" x14ac:dyDescent="0.2">
      <c r="A29" s="42" t="s">
        <v>473</v>
      </c>
      <c r="B29" s="42" t="s">
        <v>474</v>
      </c>
      <c r="C29" s="42" t="s">
        <v>475</v>
      </c>
      <c r="D29" s="42" t="s">
        <v>462</v>
      </c>
      <c r="E29" s="42" t="s">
        <v>360</v>
      </c>
      <c r="F29" s="42" t="s">
        <v>31</v>
      </c>
      <c r="G29" s="42">
        <v>8500</v>
      </c>
      <c r="H29" s="4" t="s">
        <v>305</v>
      </c>
      <c r="I29" s="4" t="s">
        <v>476</v>
      </c>
      <c r="M29" s="16"/>
    </row>
    <row r="30" spans="1:13" s="9" customFormat="1" ht="90" x14ac:dyDescent="0.2">
      <c r="A30" s="42" t="s">
        <v>477</v>
      </c>
      <c r="B30" s="42" t="s">
        <v>478</v>
      </c>
      <c r="C30" s="42" t="s">
        <v>479</v>
      </c>
      <c r="D30" s="42" t="s">
        <v>731</v>
      </c>
      <c r="E30" s="42" t="s">
        <v>360</v>
      </c>
      <c r="F30" s="42" t="s">
        <v>31</v>
      </c>
      <c r="G30" s="42">
        <v>5000</v>
      </c>
      <c r="H30" s="4" t="s">
        <v>305</v>
      </c>
      <c r="I30" s="4" t="s">
        <v>480</v>
      </c>
      <c r="M30" s="16"/>
    </row>
    <row r="31" spans="1:13" s="9" customFormat="1" ht="75" x14ac:dyDescent="0.2">
      <c r="A31" s="4" t="s">
        <v>481</v>
      </c>
      <c r="B31" s="4" t="s">
        <v>474</v>
      </c>
      <c r="C31" s="4" t="s">
        <v>475</v>
      </c>
      <c r="D31" s="42" t="s">
        <v>731</v>
      </c>
      <c r="E31" s="4" t="s">
        <v>360</v>
      </c>
      <c r="F31" s="4" t="s">
        <v>31</v>
      </c>
      <c r="G31" s="5">
        <v>2000</v>
      </c>
      <c r="H31" s="4" t="s">
        <v>305</v>
      </c>
      <c r="I31" s="4" t="s">
        <v>482</v>
      </c>
      <c r="M31" s="16"/>
    </row>
    <row r="32" spans="1:13" s="9" customFormat="1" ht="90" x14ac:dyDescent="0.2">
      <c r="A32" s="4" t="s">
        <v>483</v>
      </c>
      <c r="B32" s="4" t="s">
        <v>478</v>
      </c>
      <c r="C32" s="4" t="s">
        <v>479</v>
      </c>
      <c r="D32" s="42" t="s">
        <v>731</v>
      </c>
      <c r="E32" s="4" t="s">
        <v>360</v>
      </c>
      <c r="F32" s="4" t="s">
        <v>31</v>
      </c>
      <c r="G32" s="5">
        <v>4000</v>
      </c>
      <c r="H32" s="4" t="s">
        <v>305</v>
      </c>
      <c r="I32" s="4" t="s">
        <v>480</v>
      </c>
      <c r="M32" s="16"/>
    </row>
    <row r="33" spans="1:13" s="9" customFormat="1" ht="90" x14ac:dyDescent="0.2">
      <c r="A33" s="4" t="s">
        <v>484</v>
      </c>
      <c r="B33" s="4" t="s">
        <v>474</v>
      </c>
      <c r="C33" s="4" t="s">
        <v>475</v>
      </c>
      <c r="D33" s="42" t="s">
        <v>731</v>
      </c>
      <c r="E33" s="4" t="s">
        <v>360</v>
      </c>
      <c r="F33" s="4" t="s">
        <v>31</v>
      </c>
      <c r="G33" s="5">
        <v>5623</v>
      </c>
      <c r="H33" s="4" t="s">
        <v>305</v>
      </c>
      <c r="I33" s="4" t="s">
        <v>480</v>
      </c>
      <c r="M33" s="16"/>
    </row>
    <row r="34" spans="1:13" s="9" customFormat="1" ht="120" x14ac:dyDescent="0.2">
      <c r="A34" s="4" t="s">
        <v>485</v>
      </c>
      <c r="B34" s="4" t="s">
        <v>478</v>
      </c>
      <c r="C34" s="4" t="s">
        <v>479</v>
      </c>
      <c r="D34" s="42" t="s">
        <v>731</v>
      </c>
      <c r="E34" s="4" t="s">
        <v>360</v>
      </c>
      <c r="F34" s="4" t="s">
        <v>31</v>
      </c>
      <c r="G34" s="5">
        <v>8000</v>
      </c>
      <c r="H34" s="4" t="s">
        <v>305</v>
      </c>
      <c r="I34" s="4" t="s">
        <v>486</v>
      </c>
      <c r="M34" s="16"/>
    </row>
    <row r="35" spans="1:13" s="9" customFormat="1" ht="135" x14ac:dyDescent="0.2">
      <c r="A35" s="4" t="s">
        <v>487</v>
      </c>
      <c r="B35" s="4" t="s">
        <v>488</v>
      </c>
      <c r="C35" s="4" t="s">
        <v>489</v>
      </c>
      <c r="D35" s="4" t="s">
        <v>421</v>
      </c>
      <c r="E35" s="4" t="s">
        <v>360</v>
      </c>
      <c r="F35" s="4" t="s">
        <v>31</v>
      </c>
      <c r="G35" s="5">
        <v>15000</v>
      </c>
      <c r="H35" s="4" t="s">
        <v>305</v>
      </c>
      <c r="I35" s="4" t="s">
        <v>490</v>
      </c>
      <c r="M35" s="16"/>
    </row>
    <row r="36" spans="1:13" s="9" customFormat="1" ht="90" x14ac:dyDescent="0.2">
      <c r="A36" s="4" t="s">
        <v>491</v>
      </c>
      <c r="B36" s="4" t="s">
        <v>492</v>
      </c>
      <c r="C36" s="4" t="s">
        <v>475</v>
      </c>
      <c r="D36" s="4" t="s">
        <v>421</v>
      </c>
      <c r="E36" s="4" t="s">
        <v>493</v>
      </c>
      <c r="F36" s="4" t="s">
        <v>31</v>
      </c>
      <c r="G36" s="5">
        <v>5000</v>
      </c>
      <c r="H36" s="4" t="s">
        <v>305</v>
      </c>
      <c r="I36" s="4" t="s">
        <v>482</v>
      </c>
      <c r="M36" s="16"/>
    </row>
    <row r="37" spans="1:13" s="9" customFormat="1" ht="75" x14ac:dyDescent="0.2">
      <c r="A37" s="4" t="s">
        <v>740</v>
      </c>
      <c r="B37" s="4" t="s">
        <v>474</v>
      </c>
      <c r="C37" s="4" t="s">
        <v>475</v>
      </c>
      <c r="D37" s="4" t="s">
        <v>421</v>
      </c>
      <c r="E37" s="4" t="s">
        <v>360</v>
      </c>
      <c r="F37" s="4" t="s">
        <v>31</v>
      </c>
      <c r="G37" s="5">
        <v>2500</v>
      </c>
      <c r="H37" s="4" t="s">
        <v>305</v>
      </c>
      <c r="I37" s="4" t="s">
        <v>494</v>
      </c>
      <c r="M37" s="16"/>
    </row>
    <row r="38" spans="1:13" s="9" customFormat="1" ht="90" x14ac:dyDescent="0.2">
      <c r="A38" s="4" t="s">
        <v>495</v>
      </c>
      <c r="B38" s="4" t="s">
        <v>496</v>
      </c>
      <c r="C38" s="4" t="s">
        <v>497</v>
      </c>
      <c r="D38" s="4" t="s">
        <v>397</v>
      </c>
      <c r="E38" s="4" t="s">
        <v>498</v>
      </c>
      <c r="F38" s="4" t="s">
        <v>504</v>
      </c>
      <c r="G38" s="5">
        <v>586.75</v>
      </c>
      <c r="H38" s="4" t="s">
        <v>305</v>
      </c>
      <c r="I38" s="4" t="s">
        <v>499</v>
      </c>
      <c r="M38" s="16"/>
    </row>
    <row r="39" spans="1:13" customFormat="1" ht="81" customHeight="1" x14ac:dyDescent="0.2">
      <c r="A39" s="4" t="s">
        <v>500</v>
      </c>
      <c r="B39" s="4" t="s">
        <v>501</v>
      </c>
      <c r="C39" s="4" t="s">
        <v>502</v>
      </c>
      <c r="D39" s="4" t="s">
        <v>397</v>
      </c>
      <c r="E39" s="4" t="s">
        <v>36</v>
      </c>
      <c r="F39" s="4" t="s">
        <v>504</v>
      </c>
      <c r="G39" s="4" t="s">
        <v>629</v>
      </c>
      <c r="H39" s="4" t="s">
        <v>735</v>
      </c>
      <c r="I39" s="4" t="s">
        <v>503</v>
      </c>
    </row>
    <row r="40" spans="1:13" customFormat="1" ht="81" customHeight="1" x14ac:dyDescent="0.2">
      <c r="A40" s="4" t="s">
        <v>596</v>
      </c>
      <c r="B40" s="4" t="s">
        <v>597</v>
      </c>
      <c r="C40" s="4" t="s">
        <v>607</v>
      </c>
      <c r="D40" s="4" t="s">
        <v>732</v>
      </c>
      <c r="E40" s="4" t="s">
        <v>598</v>
      </c>
      <c r="F40" s="4" t="s">
        <v>31</v>
      </c>
      <c r="G40" s="5">
        <v>15000</v>
      </c>
      <c r="H40" s="4" t="s">
        <v>307</v>
      </c>
      <c r="I40" s="4" t="s">
        <v>112</v>
      </c>
    </row>
    <row r="41" spans="1:13" customFormat="1" ht="81" customHeight="1" x14ac:dyDescent="0.2">
      <c r="A41" s="4" t="s">
        <v>599</v>
      </c>
      <c r="B41" s="4" t="s">
        <v>600</v>
      </c>
      <c r="C41" s="4" t="s">
        <v>607</v>
      </c>
      <c r="D41" s="4" t="s">
        <v>733</v>
      </c>
      <c r="E41" s="4" t="s">
        <v>601</v>
      </c>
      <c r="F41" s="4" t="s">
        <v>31</v>
      </c>
      <c r="G41" s="5">
        <v>35000</v>
      </c>
      <c r="H41" s="4" t="s">
        <v>307</v>
      </c>
      <c r="I41" s="4" t="s">
        <v>602</v>
      </c>
    </row>
    <row r="42" spans="1:13" customFormat="1" ht="81" customHeight="1" x14ac:dyDescent="0.2">
      <c r="A42" s="4" t="s">
        <v>603</v>
      </c>
      <c r="B42" s="4" t="s">
        <v>604</v>
      </c>
      <c r="C42" s="4" t="s">
        <v>607</v>
      </c>
      <c r="D42" s="4" t="s">
        <v>420</v>
      </c>
      <c r="E42" s="4" t="s">
        <v>601</v>
      </c>
      <c r="F42" s="4" t="s">
        <v>31</v>
      </c>
      <c r="G42" s="5">
        <v>40000</v>
      </c>
      <c r="H42" s="4" t="s">
        <v>305</v>
      </c>
      <c r="I42" s="4" t="s">
        <v>605</v>
      </c>
    </row>
    <row r="43" spans="1:13" customFormat="1" ht="81" customHeight="1" x14ac:dyDescent="0.2">
      <c r="A43" s="39" t="s">
        <v>653</v>
      </c>
      <c r="B43" s="4" t="s">
        <v>654</v>
      </c>
      <c r="C43" s="4" t="s">
        <v>607</v>
      </c>
      <c r="D43" s="4" t="s">
        <v>726</v>
      </c>
      <c r="E43" s="4" t="s">
        <v>409</v>
      </c>
      <c r="F43" s="4" t="s">
        <v>31</v>
      </c>
      <c r="G43" s="40">
        <v>15000</v>
      </c>
      <c r="H43" s="41" t="s">
        <v>305</v>
      </c>
      <c r="I43" s="4" t="s">
        <v>655</v>
      </c>
    </row>
    <row r="44" spans="1:13" customFormat="1" ht="250.5" customHeight="1" x14ac:dyDescent="0.2">
      <c r="A44" s="39" t="s">
        <v>741</v>
      </c>
      <c r="B44" s="4" t="s">
        <v>670</v>
      </c>
      <c r="C44" s="4" t="s">
        <v>607</v>
      </c>
      <c r="D44" s="4" t="s">
        <v>421</v>
      </c>
      <c r="E44" s="4" t="s">
        <v>409</v>
      </c>
      <c r="F44" s="4" t="s">
        <v>31</v>
      </c>
      <c r="G44" s="40">
        <v>15000</v>
      </c>
      <c r="H44" s="41" t="s">
        <v>305</v>
      </c>
      <c r="I44" s="4" t="s">
        <v>72</v>
      </c>
    </row>
    <row r="45" spans="1:13" s="9" customFormat="1" ht="60" x14ac:dyDescent="0.2">
      <c r="A45" s="4" t="s">
        <v>272</v>
      </c>
      <c r="B45" s="4" t="s">
        <v>273</v>
      </c>
      <c r="C45" s="4" t="s">
        <v>607</v>
      </c>
      <c r="D45" s="4" t="s">
        <v>50</v>
      </c>
      <c r="E45" s="4" t="s">
        <v>274</v>
      </c>
      <c r="F45" s="4" t="s">
        <v>268</v>
      </c>
      <c r="G45" s="5">
        <v>2000</v>
      </c>
      <c r="H45" s="4" t="s">
        <v>158</v>
      </c>
      <c r="I45" s="4" t="s">
        <v>404</v>
      </c>
    </row>
    <row r="46" spans="1:13" s="9" customFormat="1" ht="90" x14ac:dyDescent="0.2">
      <c r="A46" s="4" t="s">
        <v>742</v>
      </c>
      <c r="B46" s="4" t="s">
        <v>691</v>
      </c>
      <c r="C46" s="4" t="s">
        <v>692</v>
      </c>
      <c r="D46" s="4" t="s">
        <v>50</v>
      </c>
      <c r="E46" s="4" t="s">
        <v>693</v>
      </c>
      <c r="F46" s="4" t="s">
        <v>694</v>
      </c>
      <c r="G46" s="5">
        <v>5000</v>
      </c>
      <c r="H46" s="4" t="s">
        <v>158</v>
      </c>
      <c r="I46" s="4" t="s">
        <v>695</v>
      </c>
    </row>
    <row r="47" spans="1:13" s="9" customFormat="1" ht="75" x14ac:dyDescent="0.2">
      <c r="A47" s="4" t="s">
        <v>696</v>
      </c>
      <c r="B47" s="4" t="s">
        <v>697</v>
      </c>
      <c r="C47" s="4" t="s">
        <v>698</v>
      </c>
      <c r="D47" s="4" t="s">
        <v>50</v>
      </c>
      <c r="E47" s="4" t="s">
        <v>699</v>
      </c>
      <c r="F47" s="4" t="s">
        <v>694</v>
      </c>
      <c r="G47" s="5">
        <v>10000</v>
      </c>
      <c r="H47" s="4" t="s">
        <v>158</v>
      </c>
      <c r="I47" s="4" t="s">
        <v>700</v>
      </c>
    </row>
    <row r="48" spans="1:13" s="9" customFormat="1" ht="60" x14ac:dyDescent="0.2">
      <c r="A48" s="4" t="s">
        <v>701</v>
      </c>
      <c r="B48" s="4" t="s">
        <v>702</v>
      </c>
      <c r="C48" s="4" t="s">
        <v>703</v>
      </c>
      <c r="D48" s="4" t="s">
        <v>420</v>
      </c>
      <c r="E48" s="4" t="s">
        <v>704</v>
      </c>
      <c r="F48" s="4" t="s">
        <v>694</v>
      </c>
      <c r="G48" s="5">
        <v>5000</v>
      </c>
      <c r="H48" s="4" t="s">
        <v>158</v>
      </c>
      <c r="I48" s="4" t="s">
        <v>705</v>
      </c>
    </row>
    <row r="49" spans="1:9" s="9" customFormat="1" ht="90" x14ac:dyDescent="0.2">
      <c r="A49" s="4" t="s">
        <v>743</v>
      </c>
      <c r="B49" s="4" t="s">
        <v>706</v>
      </c>
      <c r="C49" s="4" t="s">
        <v>707</v>
      </c>
      <c r="D49" s="4" t="s">
        <v>420</v>
      </c>
      <c r="E49" s="4" t="s">
        <v>708</v>
      </c>
      <c r="F49" s="4" t="s">
        <v>694</v>
      </c>
      <c r="G49" s="4" t="s">
        <v>629</v>
      </c>
      <c r="H49" s="4" t="s">
        <v>735</v>
      </c>
      <c r="I49" s="4" t="s">
        <v>709</v>
      </c>
    </row>
    <row r="50" spans="1:9" s="9" customFormat="1" ht="135" x14ac:dyDescent="0.2">
      <c r="A50" s="4" t="s">
        <v>287</v>
      </c>
      <c r="B50" s="4" t="s">
        <v>289</v>
      </c>
      <c r="C50" s="4" t="s">
        <v>290</v>
      </c>
      <c r="D50" s="4" t="s">
        <v>50</v>
      </c>
      <c r="E50" s="4" t="s">
        <v>288</v>
      </c>
      <c r="F50" s="4" t="s">
        <v>279</v>
      </c>
      <c r="G50" s="5">
        <v>10000</v>
      </c>
      <c r="H50" s="4" t="s">
        <v>158</v>
      </c>
      <c r="I50" s="4" t="s">
        <v>405</v>
      </c>
    </row>
    <row r="51" spans="1:9" s="9" customFormat="1" ht="105" x14ac:dyDescent="0.2">
      <c r="A51" s="4" t="s">
        <v>298</v>
      </c>
      <c r="B51" s="4" t="s">
        <v>299</v>
      </c>
      <c r="C51" s="4" t="s">
        <v>609</v>
      </c>
      <c r="D51" s="4" t="s">
        <v>420</v>
      </c>
      <c r="E51" s="4" t="s">
        <v>262</v>
      </c>
      <c r="F51" s="4" t="s">
        <v>295</v>
      </c>
      <c r="G51" s="4" t="s">
        <v>629</v>
      </c>
      <c r="H51" s="4" t="s">
        <v>735</v>
      </c>
      <c r="I51" s="4" t="s">
        <v>300</v>
      </c>
    </row>
    <row r="52" spans="1:9" s="9" customFormat="1" ht="90" x14ac:dyDescent="0.2">
      <c r="A52" s="4" t="s">
        <v>301</v>
      </c>
      <c r="B52" s="4" t="s">
        <v>308</v>
      </c>
      <c r="C52" s="4" t="s">
        <v>67</v>
      </c>
      <c r="D52" s="4" t="s">
        <v>420</v>
      </c>
      <c r="E52" s="4" t="s">
        <v>310</v>
      </c>
      <c r="F52" s="4" t="s">
        <v>304</v>
      </c>
      <c r="G52" s="4" t="s">
        <v>629</v>
      </c>
      <c r="H52" s="4" t="s">
        <v>735</v>
      </c>
      <c r="I52" s="4" t="s">
        <v>309</v>
      </c>
    </row>
    <row r="53" spans="1:9" s="9" customFormat="1" ht="75" x14ac:dyDescent="0.2">
      <c r="A53" s="4" t="s">
        <v>332</v>
      </c>
      <c r="B53" s="4" t="s">
        <v>333</v>
      </c>
      <c r="C53" s="4" t="s">
        <v>290</v>
      </c>
      <c r="D53" s="4" t="s">
        <v>66</v>
      </c>
      <c r="E53" s="4" t="s">
        <v>36</v>
      </c>
      <c r="F53" s="4" t="s">
        <v>622</v>
      </c>
      <c r="G53" s="4" t="s">
        <v>629</v>
      </c>
      <c r="H53" s="4" t="s">
        <v>735</v>
      </c>
      <c r="I53" s="4" t="s">
        <v>334</v>
      </c>
    </row>
    <row r="54" spans="1:9" s="9" customFormat="1" ht="75" x14ac:dyDescent="0.2">
      <c r="A54" s="4" t="s">
        <v>335</v>
      </c>
      <c r="B54" s="4" t="s">
        <v>336</v>
      </c>
      <c r="C54" s="4" t="s">
        <v>290</v>
      </c>
      <c r="D54" s="4" t="s">
        <v>58</v>
      </c>
      <c r="E54" s="4" t="s">
        <v>36</v>
      </c>
      <c r="F54" s="4" t="s">
        <v>622</v>
      </c>
      <c r="G54" s="4" t="s">
        <v>629</v>
      </c>
      <c r="H54" s="4" t="s">
        <v>735</v>
      </c>
      <c r="I54" s="4" t="s">
        <v>334</v>
      </c>
    </row>
    <row r="55" spans="1:9" s="9" customFormat="1" ht="75" x14ac:dyDescent="0.2">
      <c r="A55" s="4" t="s">
        <v>337</v>
      </c>
      <c r="B55" s="4" t="s">
        <v>406</v>
      </c>
      <c r="C55" s="4" t="s">
        <v>290</v>
      </c>
      <c r="D55" s="4" t="s">
        <v>30</v>
      </c>
      <c r="E55" s="4" t="s">
        <v>36</v>
      </c>
      <c r="F55" s="4" t="s">
        <v>622</v>
      </c>
      <c r="G55" s="4" t="s">
        <v>629</v>
      </c>
      <c r="H55" s="4" t="s">
        <v>735</v>
      </c>
      <c r="I55" s="4" t="s">
        <v>334</v>
      </c>
    </row>
    <row r="56" spans="1:9" s="9" customFormat="1" ht="75" x14ac:dyDescent="0.2">
      <c r="A56" s="4" t="s">
        <v>338</v>
      </c>
      <c r="B56" s="4" t="s">
        <v>339</v>
      </c>
      <c r="C56" s="4" t="s">
        <v>290</v>
      </c>
      <c r="D56" s="4" t="s">
        <v>50</v>
      </c>
      <c r="E56" s="4" t="s">
        <v>36</v>
      </c>
      <c r="F56" s="4" t="s">
        <v>622</v>
      </c>
      <c r="G56" s="4" t="s">
        <v>629</v>
      </c>
      <c r="H56" s="4" t="s">
        <v>735</v>
      </c>
      <c r="I56" s="4" t="s">
        <v>334</v>
      </c>
    </row>
    <row r="57" spans="1:9" s="9" customFormat="1" ht="75" x14ac:dyDescent="0.2">
      <c r="A57" s="4" t="s">
        <v>340</v>
      </c>
      <c r="B57" s="4" t="s">
        <v>341</v>
      </c>
      <c r="C57" s="4" t="s">
        <v>290</v>
      </c>
      <c r="D57" s="4" t="s">
        <v>50</v>
      </c>
      <c r="E57" s="4" t="s">
        <v>36</v>
      </c>
      <c r="F57" s="4" t="s">
        <v>622</v>
      </c>
      <c r="G57" s="4" t="s">
        <v>629</v>
      </c>
      <c r="H57" s="4" t="s">
        <v>735</v>
      </c>
      <c r="I57" s="4" t="s">
        <v>334</v>
      </c>
    </row>
    <row r="58" spans="1:9" s="9" customFormat="1" ht="75" x14ac:dyDescent="0.2">
      <c r="A58" s="4" t="s">
        <v>342</v>
      </c>
      <c r="B58" s="4" t="s">
        <v>343</v>
      </c>
      <c r="C58" s="4" t="s">
        <v>290</v>
      </c>
      <c r="D58" s="4" t="s">
        <v>50</v>
      </c>
      <c r="E58" s="4" t="s">
        <v>36</v>
      </c>
      <c r="F58" s="4" t="s">
        <v>622</v>
      </c>
      <c r="G58" s="4" t="s">
        <v>629</v>
      </c>
      <c r="H58" s="4" t="s">
        <v>735</v>
      </c>
      <c r="I58" s="4" t="s">
        <v>334</v>
      </c>
    </row>
    <row r="59" spans="1:9" s="9" customFormat="1" ht="75" x14ac:dyDescent="0.2">
      <c r="A59" s="4" t="s">
        <v>344</v>
      </c>
      <c r="B59" s="4" t="s">
        <v>345</v>
      </c>
      <c r="C59" s="4" t="s">
        <v>290</v>
      </c>
      <c r="D59" s="4" t="s">
        <v>30</v>
      </c>
      <c r="E59" s="4" t="s">
        <v>36</v>
      </c>
      <c r="F59" s="4" t="s">
        <v>622</v>
      </c>
      <c r="G59" s="4" t="s">
        <v>629</v>
      </c>
      <c r="H59" s="4" t="s">
        <v>735</v>
      </c>
      <c r="I59" s="4" t="s">
        <v>334</v>
      </c>
    </row>
    <row r="60" spans="1:9" s="9" customFormat="1" ht="135" x14ac:dyDescent="0.2">
      <c r="A60" s="4" t="s">
        <v>639</v>
      </c>
      <c r="B60" s="4" t="s">
        <v>640</v>
      </c>
      <c r="C60" s="4" t="s">
        <v>641</v>
      </c>
      <c r="D60" s="4" t="s">
        <v>420</v>
      </c>
      <c r="E60" s="4" t="s">
        <v>642</v>
      </c>
      <c r="F60" s="4" t="s">
        <v>673</v>
      </c>
      <c r="G60" s="4" t="s">
        <v>629</v>
      </c>
      <c r="H60" s="4" t="s">
        <v>735</v>
      </c>
      <c r="I60" s="4" t="s">
        <v>643</v>
      </c>
    </row>
    <row r="61" spans="1:9" s="9" customFormat="1" ht="47.25" customHeight="1" x14ac:dyDescent="0.2">
      <c r="A61" s="4" t="s">
        <v>625</v>
      </c>
      <c r="B61" s="4" t="s">
        <v>626</v>
      </c>
      <c r="C61" s="4" t="s">
        <v>627</v>
      </c>
      <c r="D61" s="4" t="s">
        <v>734</v>
      </c>
      <c r="E61" s="4" t="s">
        <v>628</v>
      </c>
      <c r="F61" s="4" t="s">
        <v>635</v>
      </c>
      <c r="G61" s="4" t="s">
        <v>629</v>
      </c>
      <c r="H61" s="4" t="s">
        <v>735</v>
      </c>
      <c r="I61" s="4" t="s">
        <v>630</v>
      </c>
    </row>
    <row r="62" spans="1:9" s="9" customFormat="1" ht="120" x14ac:dyDescent="0.2">
      <c r="A62" s="4" t="s">
        <v>631</v>
      </c>
      <c r="B62" s="4" t="s">
        <v>632</v>
      </c>
      <c r="C62" s="4" t="s">
        <v>633</v>
      </c>
      <c r="D62" s="4" t="s">
        <v>30</v>
      </c>
      <c r="E62" s="4" t="s">
        <v>634</v>
      </c>
      <c r="F62" s="4" t="s">
        <v>635</v>
      </c>
      <c r="G62" s="4" t="s">
        <v>629</v>
      </c>
      <c r="H62" s="4" t="s">
        <v>735</v>
      </c>
      <c r="I62" s="4" t="s">
        <v>636</v>
      </c>
    </row>
    <row r="63" spans="1:9" s="9" customFormat="1" ht="75" x14ac:dyDescent="0.2">
      <c r="A63" s="4" t="s">
        <v>637</v>
      </c>
      <c r="B63" s="4" t="s">
        <v>638</v>
      </c>
      <c r="C63" s="4" t="s">
        <v>290</v>
      </c>
      <c r="D63" s="4" t="s">
        <v>50</v>
      </c>
      <c r="E63" s="4" t="s">
        <v>36</v>
      </c>
      <c r="F63" s="4" t="s">
        <v>622</v>
      </c>
      <c r="G63" s="4" t="s">
        <v>629</v>
      </c>
      <c r="H63" s="4" t="s">
        <v>735</v>
      </c>
      <c r="I63" s="4" t="s">
        <v>334</v>
      </c>
    </row>
    <row r="64" spans="1:9" s="9" customFormat="1" ht="75" x14ac:dyDescent="0.2">
      <c r="A64" s="4" t="s">
        <v>358</v>
      </c>
      <c r="B64" s="4" t="s">
        <v>359</v>
      </c>
      <c r="C64" s="4" t="s">
        <v>610</v>
      </c>
      <c r="D64" s="4" t="s">
        <v>50</v>
      </c>
      <c r="E64" s="4" t="s">
        <v>360</v>
      </c>
      <c r="F64" s="4" t="s">
        <v>365</v>
      </c>
      <c r="G64" s="5">
        <v>25000</v>
      </c>
      <c r="H64" s="4" t="s">
        <v>158</v>
      </c>
      <c r="I64" s="4" t="s">
        <v>407</v>
      </c>
    </row>
    <row r="65" spans="1:9" s="9" customFormat="1" ht="60" x14ac:dyDescent="0.2">
      <c r="A65" s="4" t="s">
        <v>361</v>
      </c>
      <c r="B65" s="4" t="s">
        <v>362</v>
      </c>
      <c r="C65" s="4" t="s">
        <v>363</v>
      </c>
      <c r="D65" s="4" t="s">
        <v>50</v>
      </c>
      <c r="E65" s="4" t="s">
        <v>360</v>
      </c>
      <c r="F65" s="4" t="s">
        <v>366</v>
      </c>
      <c r="G65" s="5">
        <v>5000</v>
      </c>
      <c r="H65" s="4" t="s">
        <v>158</v>
      </c>
      <c r="I65" s="4" t="s">
        <v>408</v>
      </c>
    </row>
    <row r="66" spans="1:9" s="9" customFormat="1" ht="135" x14ac:dyDescent="0.2">
      <c r="A66" s="4" t="s">
        <v>758</v>
      </c>
      <c r="B66" s="4" t="s">
        <v>415</v>
      </c>
      <c r="C66" s="4" t="s">
        <v>611</v>
      </c>
      <c r="D66" s="4" t="s">
        <v>58</v>
      </c>
      <c r="E66" s="4" t="s">
        <v>418</v>
      </c>
      <c r="F66" s="4" t="s">
        <v>381</v>
      </c>
      <c r="G66" s="5">
        <v>1564.5</v>
      </c>
      <c r="H66" s="4" t="s">
        <v>417</v>
      </c>
      <c r="I66" s="4" t="s">
        <v>606</v>
      </c>
    </row>
    <row r="67" spans="1:9" s="9" customFormat="1" ht="75" x14ac:dyDescent="0.2">
      <c r="A67" s="4" t="s">
        <v>375</v>
      </c>
      <c r="B67" s="4" t="s">
        <v>376</v>
      </c>
      <c r="C67" s="4" t="s">
        <v>64</v>
      </c>
      <c r="D67" s="4" t="s">
        <v>50</v>
      </c>
      <c r="E67" s="4" t="s">
        <v>409</v>
      </c>
      <c r="F67" s="4" t="s">
        <v>410</v>
      </c>
      <c r="G67" s="5">
        <v>7000</v>
      </c>
      <c r="H67" s="4" t="s">
        <v>38</v>
      </c>
      <c r="I67" s="4" t="s">
        <v>448</v>
      </c>
    </row>
    <row r="68" spans="1:9" s="9" customFormat="1" ht="80.25" customHeight="1" x14ac:dyDescent="0.2">
      <c r="A68" s="4" t="s">
        <v>377</v>
      </c>
      <c r="B68" s="4" t="s">
        <v>378</v>
      </c>
      <c r="C68" s="4" t="s">
        <v>612</v>
      </c>
      <c r="D68" s="4" t="s">
        <v>421</v>
      </c>
      <c r="E68" s="4" t="s">
        <v>409</v>
      </c>
      <c r="F68" s="4" t="s">
        <v>364</v>
      </c>
      <c r="G68" s="5">
        <v>20000</v>
      </c>
      <c r="H68" s="4" t="s">
        <v>305</v>
      </c>
      <c r="I68" s="4" t="s">
        <v>411</v>
      </c>
    </row>
    <row r="69" spans="1:9" s="9" customFormat="1" ht="80.25" customHeight="1" x14ac:dyDescent="0.2">
      <c r="A69" s="4" t="s">
        <v>688</v>
      </c>
      <c r="B69" s="4" t="s">
        <v>690</v>
      </c>
      <c r="C69" s="4" t="s">
        <v>612</v>
      </c>
      <c r="D69" s="4" t="s">
        <v>420</v>
      </c>
      <c r="E69" s="4" t="s">
        <v>261</v>
      </c>
      <c r="F69" s="4" t="s">
        <v>683</v>
      </c>
      <c r="G69" s="5">
        <v>12000</v>
      </c>
      <c r="H69" s="4" t="s">
        <v>158</v>
      </c>
      <c r="I69" s="4" t="s">
        <v>689</v>
      </c>
    </row>
    <row r="70" spans="1:9" s="9" customFormat="1" ht="75" x14ac:dyDescent="0.2">
      <c r="A70" s="4" t="s">
        <v>387</v>
      </c>
      <c r="B70" s="4" t="s">
        <v>389</v>
      </c>
      <c r="C70" s="4" t="s">
        <v>290</v>
      </c>
      <c r="D70" s="4" t="s">
        <v>421</v>
      </c>
      <c r="E70" s="4" t="s">
        <v>388</v>
      </c>
      <c r="F70" s="4" t="s">
        <v>383</v>
      </c>
      <c r="G70" s="5">
        <v>20000</v>
      </c>
      <c r="H70" s="4" t="s">
        <v>305</v>
      </c>
      <c r="I70" s="4" t="s">
        <v>449</v>
      </c>
    </row>
    <row r="71" spans="1:9" s="9" customFormat="1" ht="135" x14ac:dyDescent="0.2">
      <c r="A71" s="4" t="s">
        <v>545</v>
      </c>
      <c r="B71" s="4" t="s">
        <v>546</v>
      </c>
      <c r="C71" s="4" t="s">
        <v>547</v>
      </c>
      <c r="D71" s="4" t="s">
        <v>420</v>
      </c>
      <c r="E71" s="4" t="s">
        <v>548</v>
      </c>
      <c r="F71" s="4" t="s">
        <v>717</v>
      </c>
      <c r="G71" s="5">
        <v>25000</v>
      </c>
      <c r="H71" s="4" t="s">
        <v>305</v>
      </c>
      <c r="I71" s="4" t="s">
        <v>549</v>
      </c>
    </row>
    <row r="72" spans="1:9" s="9" customFormat="1" ht="90" x14ac:dyDescent="0.2">
      <c r="A72" s="4" t="s">
        <v>550</v>
      </c>
      <c r="B72" s="4" t="s">
        <v>551</v>
      </c>
      <c r="C72" s="4" t="s">
        <v>552</v>
      </c>
      <c r="D72" s="4" t="s">
        <v>420</v>
      </c>
      <c r="E72" s="4" t="s">
        <v>548</v>
      </c>
      <c r="F72" s="4" t="s">
        <v>717</v>
      </c>
      <c r="G72" s="21">
        <v>5000</v>
      </c>
      <c r="H72" s="4" t="s">
        <v>305</v>
      </c>
      <c r="I72" s="4" t="s">
        <v>553</v>
      </c>
    </row>
    <row r="73" spans="1:9" s="9" customFormat="1" ht="60" x14ac:dyDescent="0.2">
      <c r="A73" s="4" t="s">
        <v>554</v>
      </c>
      <c r="B73" s="4" t="s">
        <v>555</v>
      </c>
      <c r="C73" s="4" t="s">
        <v>556</v>
      </c>
      <c r="D73" s="4" t="s">
        <v>420</v>
      </c>
      <c r="E73" s="4" t="s">
        <v>409</v>
      </c>
      <c r="F73" s="4" t="s">
        <v>718</v>
      </c>
      <c r="G73" s="4" t="s">
        <v>629</v>
      </c>
      <c r="H73" s="4" t="s">
        <v>735</v>
      </c>
      <c r="I73" s="4" t="s">
        <v>557</v>
      </c>
    </row>
    <row r="74" spans="1:9" s="9" customFormat="1" ht="75" x14ac:dyDescent="0.2">
      <c r="A74" s="4" t="s">
        <v>558</v>
      </c>
      <c r="B74" s="4" t="s">
        <v>559</v>
      </c>
      <c r="C74" s="4" t="s">
        <v>560</v>
      </c>
      <c r="D74" s="4" t="s">
        <v>420</v>
      </c>
      <c r="E74" s="4" t="s">
        <v>409</v>
      </c>
      <c r="F74" s="4" t="s">
        <v>718</v>
      </c>
      <c r="G74" s="21">
        <v>15000</v>
      </c>
      <c r="H74" s="4" t="s">
        <v>305</v>
      </c>
      <c r="I74" s="4" t="s">
        <v>561</v>
      </c>
    </row>
    <row r="75" spans="1:9" s="9" customFormat="1" ht="135" x14ac:dyDescent="0.2">
      <c r="A75" s="4" t="s">
        <v>562</v>
      </c>
      <c r="B75" s="4" t="s">
        <v>563</v>
      </c>
      <c r="C75" s="4" t="s">
        <v>564</v>
      </c>
      <c r="D75" s="4" t="s">
        <v>420</v>
      </c>
      <c r="E75" s="4" t="s">
        <v>565</v>
      </c>
      <c r="F75" s="4" t="s">
        <v>716</v>
      </c>
      <c r="G75" s="21">
        <v>15000</v>
      </c>
      <c r="H75" s="4" t="s">
        <v>305</v>
      </c>
      <c r="I75" s="4" t="s">
        <v>566</v>
      </c>
    </row>
    <row r="76" spans="1:9" s="9" customFormat="1" ht="75" x14ac:dyDescent="0.2">
      <c r="A76" s="4" t="s">
        <v>567</v>
      </c>
      <c r="B76" s="4" t="s">
        <v>568</v>
      </c>
      <c r="C76" s="4" t="s">
        <v>569</v>
      </c>
      <c r="D76" s="4" t="s">
        <v>420</v>
      </c>
      <c r="E76" s="4" t="s">
        <v>570</v>
      </c>
      <c r="F76" s="4" t="s">
        <v>719</v>
      </c>
      <c r="G76" s="21">
        <v>5000</v>
      </c>
      <c r="H76" s="4" t="s">
        <v>305</v>
      </c>
      <c r="I76" s="4" t="s">
        <v>571</v>
      </c>
    </row>
    <row r="77" spans="1:9" s="9" customFormat="1" ht="75" x14ac:dyDescent="0.2">
      <c r="A77" s="4" t="s">
        <v>572</v>
      </c>
      <c r="B77" s="4" t="s">
        <v>573</v>
      </c>
      <c r="C77" s="4" t="s">
        <v>574</v>
      </c>
      <c r="D77" s="4" t="s">
        <v>420</v>
      </c>
      <c r="E77" s="4" t="s">
        <v>570</v>
      </c>
      <c r="F77" s="4" t="s">
        <v>720</v>
      </c>
      <c r="G77" s="21">
        <v>11000</v>
      </c>
      <c r="H77" s="4" t="s">
        <v>305</v>
      </c>
      <c r="I77" s="4" t="s">
        <v>575</v>
      </c>
    </row>
    <row r="78" spans="1:9" s="9" customFormat="1" ht="105" x14ac:dyDescent="0.2">
      <c r="A78" s="4" t="s">
        <v>576</v>
      </c>
      <c r="B78" s="4" t="s">
        <v>577</v>
      </c>
      <c r="C78" s="4" t="s">
        <v>564</v>
      </c>
      <c r="D78" s="4" t="s">
        <v>420</v>
      </c>
      <c r="E78" s="4" t="s">
        <v>565</v>
      </c>
      <c r="F78" s="4" t="s">
        <v>721</v>
      </c>
      <c r="G78" s="21">
        <v>12000</v>
      </c>
      <c r="H78" s="4" t="s">
        <v>305</v>
      </c>
      <c r="I78" s="4" t="s">
        <v>578</v>
      </c>
    </row>
    <row r="79" spans="1:9" s="9" customFormat="1" ht="150" x14ac:dyDescent="0.2">
      <c r="A79" s="4" t="s">
        <v>579</v>
      </c>
      <c r="B79" s="4" t="s">
        <v>580</v>
      </c>
      <c r="C79" s="4" t="s">
        <v>581</v>
      </c>
      <c r="D79" s="4" t="s">
        <v>420</v>
      </c>
      <c r="E79" s="4" t="s">
        <v>409</v>
      </c>
      <c r="F79" s="4" t="s">
        <v>721</v>
      </c>
      <c r="G79" s="4" t="s">
        <v>629</v>
      </c>
      <c r="H79" s="4" t="s">
        <v>735</v>
      </c>
      <c r="I79" s="4" t="s">
        <v>582</v>
      </c>
    </row>
    <row r="80" spans="1:9" s="9" customFormat="1" ht="90" x14ac:dyDescent="0.2">
      <c r="A80" s="4" t="s">
        <v>583</v>
      </c>
      <c r="B80" s="4" t="s">
        <v>584</v>
      </c>
      <c r="C80" s="4" t="s">
        <v>585</v>
      </c>
      <c r="D80" s="4" t="s">
        <v>591</v>
      </c>
      <c r="E80" s="4" t="s">
        <v>565</v>
      </c>
      <c r="F80" s="4" t="s">
        <v>722</v>
      </c>
      <c r="G80" s="21">
        <v>5000</v>
      </c>
      <c r="H80" s="4" t="s">
        <v>305</v>
      </c>
      <c r="I80" s="4" t="s">
        <v>586</v>
      </c>
    </row>
    <row r="81" spans="1:9" s="9" customFormat="1" ht="90" x14ac:dyDescent="0.2">
      <c r="A81" s="4" t="s">
        <v>587</v>
      </c>
      <c r="B81" s="25" t="s">
        <v>588</v>
      </c>
      <c r="C81" s="4" t="s">
        <v>589</v>
      </c>
      <c r="D81" s="4" t="s">
        <v>592</v>
      </c>
      <c r="E81" s="4" t="s">
        <v>565</v>
      </c>
      <c r="F81" s="4" t="s">
        <v>723</v>
      </c>
      <c r="G81" s="26">
        <v>3000</v>
      </c>
      <c r="H81" s="4" t="s">
        <v>305</v>
      </c>
      <c r="I81" s="4" t="s">
        <v>590</v>
      </c>
    </row>
    <row r="82" spans="1:9" s="9" customFormat="1" ht="25.5" customHeight="1" x14ac:dyDescent="0.2">
      <c r="A82" s="28"/>
      <c r="B82" s="25"/>
      <c r="C82" s="30"/>
      <c r="D82" s="30"/>
      <c r="E82" s="30"/>
      <c r="F82" s="50" t="s">
        <v>617</v>
      </c>
      <c r="G82" s="51">
        <f>G81+G80+G78+G77+G76+G75+G74+G72+G70+G71+G68+G67+G66+G65+G64+G50+G45+G42+G41+G38+G37+G36+G40+G35+G34+G33+G31+G30+G29+G28+G32+G27+1+G26+G25+G24+G22+G20+G21+G19+G18+G17+G16+G15+G14+G13+G12+G11+G10+G9+G8+G7+G6+G5+G4+G44+G23+G43+G69+G46+G47+G48</f>
        <v>936515.25</v>
      </c>
      <c r="H82" s="33"/>
      <c r="I82" s="30"/>
    </row>
    <row r="83" spans="1:9" s="9" customFormat="1" ht="25.5" customHeight="1" x14ac:dyDescent="0.2">
      <c r="A83" s="28"/>
      <c r="B83" s="25"/>
      <c r="C83" s="30"/>
      <c r="D83" s="30"/>
      <c r="E83" s="30"/>
      <c r="F83" s="50" t="s">
        <v>618</v>
      </c>
      <c r="G83" s="51">
        <f>G67+G66+G65+G64+G50+G45+G25+G24+G22+G16+G19+G11+G10+G9+G8+G7+G6+G5+G4+G23+G69+G46+G47+G48</f>
        <v>499804.5</v>
      </c>
      <c r="H83" s="33"/>
      <c r="I83" s="30"/>
    </row>
    <row r="84" spans="1:9" s="9" customFormat="1" ht="25.5" customHeight="1" x14ac:dyDescent="0.2">
      <c r="A84" s="28"/>
      <c r="B84" s="25"/>
      <c r="C84" s="30"/>
      <c r="D84" s="30"/>
      <c r="E84" s="30"/>
      <c r="F84" s="50" t="s">
        <v>113</v>
      </c>
      <c r="G84" s="51">
        <f>G81+G80+G78+G77+G76+G75+G74+G72+G71+G70+G38+G37+G36+G35+G34+G33+G32+G31+G30+G21+G29+G18+G17+G15+G14+G13+G12+G68+G20+G42+G41+G40+G44+G43+G28+G27+G26</f>
        <v>436709.75</v>
      </c>
      <c r="H84" s="33"/>
      <c r="I84" s="30"/>
    </row>
    <row r="85" spans="1:9" s="9" customFormat="1" x14ac:dyDescent="0.2">
      <c r="E85" s="18"/>
    </row>
    <row r="86" spans="1:9" s="9" customFormat="1" x14ac:dyDescent="0.2">
      <c r="E86" s="18"/>
    </row>
    <row r="87" spans="1:9" s="9" customFormat="1" x14ac:dyDescent="0.2">
      <c r="E87" s="18"/>
    </row>
    <row r="88" spans="1:9" s="9" customFormat="1" x14ac:dyDescent="0.2">
      <c r="E88" s="18"/>
    </row>
    <row r="89" spans="1:9" s="9" customFormat="1" x14ac:dyDescent="0.2"/>
    <row r="90" spans="1:9" s="9" customFormat="1" x14ac:dyDescent="0.2"/>
    <row r="91" spans="1:9" s="9" customFormat="1" x14ac:dyDescent="0.2"/>
    <row r="92" spans="1:9" s="9" customFormat="1" x14ac:dyDescent="0.2"/>
    <row r="93" spans="1:9" s="9" customFormat="1" x14ac:dyDescent="0.2"/>
    <row r="94" spans="1:9" s="9" customFormat="1" x14ac:dyDescent="0.2"/>
    <row r="95" spans="1:9" s="9" customFormat="1" x14ac:dyDescent="0.2">
      <c r="A95" s="27"/>
    </row>
    <row r="96" spans="1:9" s="9" customFormat="1" x14ac:dyDescent="0.2"/>
    <row r="97" spans="1:44" x14ac:dyDescent="0.2">
      <c r="A97" s="9"/>
      <c r="B97" s="9"/>
      <c r="C97" s="9"/>
      <c r="D97" s="9"/>
      <c r="E97" s="9"/>
      <c r="F97" s="9"/>
      <c r="G97" s="9"/>
      <c r="AK97" s="10"/>
      <c r="AL97" s="10"/>
      <c r="AM97" s="10"/>
      <c r="AN97" s="10"/>
      <c r="AO97" s="10"/>
      <c r="AP97" s="10"/>
      <c r="AQ97" s="10"/>
      <c r="AR97" s="10"/>
    </row>
    <row r="98" spans="1:44" x14ac:dyDescent="0.2">
      <c r="A98" s="9"/>
      <c r="B98" s="9"/>
      <c r="C98" s="9"/>
      <c r="D98" s="9"/>
      <c r="E98" s="9"/>
      <c r="F98" s="9"/>
      <c r="G98" s="9"/>
      <c r="AK98" s="10"/>
      <c r="AL98" s="10"/>
      <c r="AM98" s="10"/>
      <c r="AN98" s="10"/>
      <c r="AO98" s="10"/>
      <c r="AP98" s="10"/>
      <c r="AQ98" s="10"/>
      <c r="AR98" s="10"/>
    </row>
    <row r="99" spans="1:44" x14ac:dyDescent="0.2">
      <c r="A99" s="9"/>
      <c r="B99" s="9"/>
      <c r="C99" s="9"/>
      <c r="D99" s="9"/>
      <c r="E99" s="9"/>
      <c r="F99" s="9"/>
      <c r="G99" s="9"/>
      <c r="AK99" s="10"/>
      <c r="AL99" s="10"/>
      <c r="AM99" s="10"/>
      <c r="AN99" s="10"/>
      <c r="AO99" s="10"/>
      <c r="AP99" s="10"/>
      <c r="AQ99" s="10"/>
      <c r="AR99" s="10"/>
    </row>
    <row r="100" spans="1:44" x14ac:dyDescent="0.2">
      <c r="A100" s="9"/>
      <c r="B100" s="9"/>
      <c r="C100" s="9"/>
      <c r="D100" s="9"/>
      <c r="E100" s="9"/>
      <c r="F100" s="9"/>
      <c r="G100" s="9"/>
      <c r="AK100" s="10"/>
      <c r="AL100" s="10"/>
      <c r="AM100" s="10"/>
      <c r="AN100" s="10"/>
      <c r="AO100" s="10"/>
      <c r="AP100" s="10"/>
      <c r="AQ100" s="10"/>
      <c r="AR100" s="10"/>
    </row>
    <row r="101" spans="1:44" x14ac:dyDescent="0.2">
      <c r="A101" s="9"/>
      <c r="B101" s="9"/>
      <c r="C101" s="9"/>
      <c r="D101" s="9"/>
      <c r="E101" s="9"/>
      <c r="F101" s="9"/>
      <c r="G101" s="9"/>
      <c r="AK101" s="10"/>
      <c r="AL101" s="10"/>
      <c r="AM101" s="10"/>
      <c r="AN101" s="10"/>
      <c r="AO101" s="10"/>
      <c r="AP101" s="10"/>
      <c r="AQ101" s="10"/>
      <c r="AR101" s="10"/>
    </row>
    <row r="102" spans="1:44" x14ac:dyDescent="0.2">
      <c r="A102" s="9"/>
      <c r="B102" s="9"/>
      <c r="C102" s="9"/>
      <c r="D102" s="9"/>
      <c r="E102" s="9"/>
      <c r="F102" s="9"/>
      <c r="G102" s="9"/>
      <c r="AK102" s="10"/>
      <c r="AL102" s="10"/>
      <c r="AM102" s="10"/>
      <c r="AN102" s="10"/>
      <c r="AO102" s="10"/>
      <c r="AP102" s="10"/>
      <c r="AQ102" s="10"/>
      <c r="AR102" s="10"/>
    </row>
    <row r="103" spans="1:44" x14ac:dyDescent="0.2">
      <c r="A103" s="9"/>
      <c r="B103" s="9"/>
      <c r="C103" s="9"/>
      <c r="D103" s="9"/>
      <c r="E103" s="9"/>
      <c r="F103" s="9"/>
      <c r="G103" s="9"/>
      <c r="AK103" s="10"/>
      <c r="AL103" s="10"/>
      <c r="AM103" s="10"/>
      <c r="AN103" s="10"/>
      <c r="AO103" s="10"/>
      <c r="AP103" s="10"/>
      <c r="AQ103" s="10"/>
      <c r="AR103" s="10"/>
    </row>
    <row r="104" spans="1:44" x14ac:dyDescent="0.2">
      <c r="A104" s="9"/>
      <c r="B104" s="9"/>
      <c r="C104" s="9"/>
      <c r="D104" s="9"/>
      <c r="E104" s="9"/>
      <c r="F104" s="9"/>
      <c r="G104" s="9"/>
      <c r="AJ104" s="10"/>
      <c r="AK104" s="10"/>
      <c r="AL104" s="10"/>
      <c r="AM104" s="10"/>
      <c r="AN104" s="10"/>
      <c r="AO104" s="10"/>
      <c r="AP104" s="10"/>
      <c r="AQ104" s="10"/>
      <c r="AR104" s="10"/>
    </row>
    <row r="105" spans="1:44" x14ac:dyDescent="0.2">
      <c r="A105" s="9"/>
      <c r="B105" s="9"/>
      <c r="C105" s="9"/>
      <c r="D105" s="9"/>
      <c r="E105" s="9"/>
      <c r="F105" s="9"/>
      <c r="G105" s="9"/>
      <c r="AJ105" s="10"/>
      <c r="AK105" s="10"/>
      <c r="AL105" s="10"/>
      <c r="AM105" s="10"/>
      <c r="AN105" s="10"/>
      <c r="AO105" s="10"/>
      <c r="AP105" s="10"/>
      <c r="AQ105" s="10"/>
      <c r="AR105" s="10"/>
    </row>
    <row r="106" spans="1:44" x14ac:dyDescent="0.2">
      <c r="A106" s="9"/>
      <c r="B106" s="9"/>
      <c r="C106" s="9"/>
      <c r="D106" s="9"/>
      <c r="E106" s="9"/>
      <c r="F106" s="9"/>
      <c r="G106" s="9"/>
      <c r="AJ106" s="10"/>
      <c r="AK106" s="10"/>
      <c r="AL106" s="10"/>
      <c r="AM106" s="10"/>
      <c r="AN106" s="10"/>
      <c r="AO106" s="10"/>
      <c r="AP106" s="10"/>
      <c r="AQ106" s="10"/>
      <c r="AR106" s="10"/>
    </row>
    <row r="107" spans="1:44" x14ac:dyDescent="0.2">
      <c r="A107" s="9"/>
      <c r="B107" s="9"/>
      <c r="C107" s="9"/>
      <c r="D107" s="9"/>
      <c r="E107" s="9"/>
      <c r="F107" s="9"/>
      <c r="G107" s="9"/>
      <c r="AJ107" s="10"/>
      <c r="AK107" s="10"/>
      <c r="AL107" s="10"/>
      <c r="AM107" s="10"/>
      <c r="AN107" s="10"/>
      <c r="AO107" s="10"/>
      <c r="AP107" s="10"/>
      <c r="AQ107" s="10"/>
      <c r="AR107" s="10"/>
    </row>
    <row r="108" spans="1:44" x14ac:dyDescent="0.2">
      <c r="A108" s="9"/>
      <c r="B108" s="9"/>
      <c r="C108" s="9"/>
      <c r="D108" s="9"/>
      <c r="E108" s="9"/>
      <c r="F108" s="9"/>
      <c r="G108" s="9"/>
      <c r="AJ108" s="10"/>
      <c r="AK108" s="10"/>
      <c r="AL108" s="10"/>
      <c r="AM108" s="10"/>
      <c r="AN108" s="10"/>
      <c r="AO108" s="10"/>
      <c r="AP108" s="10"/>
      <c r="AQ108" s="10"/>
      <c r="AR108" s="10"/>
    </row>
    <row r="109" spans="1:44" x14ac:dyDescent="0.2">
      <c r="A109" s="9"/>
      <c r="B109" s="9"/>
      <c r="C109" s="9"/>
      <c r="D109" s="9"/>
      <c r="E109" s="9"/>
      <c r="F109" s="9"/>
      <c r="G109" s="9"/>
      <c r="AJ109" s="10"/>
      <c r="AK109" s="10"/>
      <c r="AL109" s="10"/>
      <c r="AM109" s="10"/>
      <c r="AN109" s="10"/>
      <c r="AO109" s="10"/>
      <c r="AP109" s="10"/>
      <c r="AQ109" s="10"/>
      <c r="AR109" s="10"/>
    </row>
    <row r="110" spans="1:44" x14ac:dyDescent="0.2">
      <c r="A110" s="9"/>
      <c r="B110" s="9"/>
      <c r="C110" s="9"/>
      <c r="D110" s="9"/>
      <c r="E110" s="9"/>
      <c r="F110" s="9"/>
      <c r="G110" s="9"/>
      <c r="AJ110" s="10"/>
      <c r="AK110" s="10"/>
      <c r="AL110" s="10"/>
      <c r="AM110" s="10"/>
      <c r="AN110" s="10"/>
      <c r="AO110" s="10"/>
      <c r="AP110" s="10"/>
      <c r="AQ110" s="10"/>
      <c r="AR110" s="10"/>
    </row>
    <row r="111" spans="1:44" x14ac:dyDescent="0.2">
      <c r="A111" s="9"/>
      <c r="B111" s="9"/>
      <c r="C111" s="9"/>
      <c r="D111" s="9"/>
      <c r="E111" s="9"/>
      <c r="F111" s="9"/>
      <c r="G111" s="9"/>
      <c r="AJ111" s="10"/>
      <c r="AK111" s="10"/>
      <c r="AL111" s="10"/>
      <c r="AM111" s="10"/>
      <c r="AN111" s="10"/>
      <c r="AO111" s="10"/>
      <c r="AP111" s="10"/>
      <c r="AQ111" s="10"/>
      <c r="AR111" s="10"/>
    </row>
    <row r="112" spans="1:44" x14ac:dyDescent="0.2">
      <c r="A112" s="9"/>
      <c r="B112" s="9"/>
      <c r="C112" s="9"/>
      <c r="D112" s="9"/>
      <c r="E112" s="9"/>
      <c r="F112" s="9"/>
      <c r="G112" s="9"/>
      <c r="AJ112" s="10"/>
      <c r="AK112" s="10"/>
      <c r="AL112" s="10"/>
      <c r="AM112" s="10"/>
      <c r="AN112" s="10"/>
      <c r="AO112" s="10"/>
      <c r="AP112" s="10"/>
      <c r="AQ112" s="10"/>
      <c r="AR112" s="10"/>
    </row>
    <row r="113" spans="1:44" x14ac:dyDescent="0.2">
      <c r="A113" s="9"/>
      <c r="B113" s="9"/>
      <c r="C113" s="9"/>
      <c r="D113" s="9"/>
      <c r="E113" s="9"/>
      <c r="F113" s="9"/>
      <c r="G113" s="9"/>
      <c r="AJ113" s="10"/>
      <c r="AK113" s="10"/>
      <c r="AL113" s="10"/>
      <c r="AM113" s="10"/>
      <c r="AN113" s="10"/>
      <c r="AO113" s="10"/>
      <c r="AP113" s="10"/>
      <c r="AQ113" s="10"/>
      <c r="AR113" s="10"/>
    </row>
    <row r="114" spans="1:44" x14ac:dyDescent="0.2">
      <c r="A114" s="9"/>
      <c r="B114" s="9"/>
      <c r="C114" s="9"/>
      <c r="D114" s="9"/>
      <c r="E114" s="9"/>
      <c r="F114" s="9"/>
      <c r="G114" s="9"/>
      <c r="AJ114" s="10"/>
      <c r="AK114" s="10"/>
      <c r="AL114" s="10"/>
      <c r="AM114" s="10"/>
      <c r="AN114" s="10"/>
      <c r="AO114" s="10"/>
      <c r="AP114" s="10"/>
      <c r="AQ114" s="10"/>
      <c r="AR114" s="10"/>
    </row>
    <row r="115" spans="1:44" x14ac:dyDescent="0.2">
      <c r="A115" s="9"/>
      <c r="B115" s="9"/>
      <c r="C115" s="9"/>
      <c r="D115" s="9"/>
      <c r="E115" s="9"/>
      <c r="F115" s="9"/>
      <c r="G115" s="9"/>
      <c r="AJ115" s="10"/>
      <c r="AK115" s="10"/>
      <c r="AL115" s="10"/>
      <c r="AM115" s="10"/>
      <c r="AN115" s="10"/>
      <c r="AO115" s="10"/>
      <c r="AP115" s="10"/>
      <c r="AQ115" s="10"/>
      <c r="AR115" s="10"/>
    </row>
    <row r="116" spans="1:44" x14ac:dyDescent="0.2">
      <c r="A116" s="9"/>
      <c r="B116" s="9"/>
      <c r="C116" s="9"/>
      <c r="D116" s="9"/>
      <c r="E116" s="9"/>
      <c r="F116" s="9"/>
      <c r="G116" s="9"/>
      <c r="AJ116" s="10"/>
      <c r="AK116" s="10"/>
      <c r="AL116" s="10"/>
      <c r="AM116" s="10"/>
      <c r="AN116" s="10"/>
      <c r="AO116" s="10"/>
      <c r="AP116" s="10"/>
      <c r="AQ116" s="10"/>
      <c r="AR116" s="10"/>
    </row>
    <row r="117" spans="1:44" x14ac:dyDescent="0.2">
      <c r="A117" s="9"/>
      <c r="B117" s="9"/>
      <c r="C117" s="9"/>
      <c r="D117" s="9"/>
      <c r="E117" s="9"/>
      <c r="F117" s="9"/>
      <c r="G117" s="9"/>
      <c r="AJ117" s="10"/>
      <c r="AK117" s="10"/>
      <c r="AL117" s="10"/>
      <c r="AM117" s="10"/>
      <c r="AN117" s="10"/>
      <c r="AO117" s="10"/>
      <c r="AP117" s="10"/>
      <c r="AQ117" s="10"/>
      <c r="AR117" s="10"/>
    </row>
    <row r="118" spans="1:44" x14ac:dyDescent="0.2">
      <c r="A118" s="9"/>
      <c r="B118" s="9"/>
      <c r="C118" s="9"/>
      <c r="D118" s="9"/>
      <c r="E118" s="9"/>
      <c r="F118" s="9"/>
      <c r="G118" s="9"/>
      <c r="AJ118" s="10"/>
      <c r="AK118" s="10"/>
      <c r="AL118" s="10"/>
      <c r="AM118" s="10"/>
      <c r="AN118" s="10"/>
      <c r="AO118" s="10"/>
      <c r="AP118" s="10"/>
      <c r="AQ118" s="10"/>
      <c r="AR118" s="10"/>
    </row>
    <row r="119" spans="1:44" x14ac:dyDescent="0.2">
      <c r="A119" s="9"/>
      <c r="B119" s="9"/>
      <c r="C119" s="9"/>
      <c r="D119" s="9"/>
      <c r="E119" s="9"/>
      <c r="F119" s="9"/>
      <c r="G119" s="9"/>
      <c r="AJ119" s="10"/>
      <c r="AK119" s="10"/>
      <c r="AL119" s="10"/>
      <c r="AM119" s="10"/>
      <c r="AN119" s="10"/>
      <c r="AO119" s="10"/>
      <c r="AP119" s="10"/>
      <c r="AQ119" s="10"/>
      <c r="AR119" s="10"/>
    </row>
    <row r="120" spans="1:44" x14ac:dyDescent="0.2">
      <c r="A120" s="9"/>
      <c r="B120" s="9"/>
      <c r="C120" s="9"/>
      <c r="D120" s="9"/>
      <c r="E120" s="9"/>
      <c r="F120" s="9"/>
      <c r="G120" s="9"/>
      <c r="AJ120" s="10"/>
      <c r="AK120" s="10"/>
      <c r="AL120" s="10"/>
      <c r="AM120" s="10"/>
      <c r="AN120" s="10"/>
      <c r="AO120" s="10"/>
      <c r="AP120" s="10"/>
      <c r="AQ120" s="10"/>
      <c r="AR120" s="10"/>
    </row>
    <row r="121" spans="1:44" x14ac:dyDescent="0.2">
      <c r="A121" s="9"/>
      <c r="B121" s="9"/>
      <c r="C121" s="9"/>
      <c r="D121" s="9"/>
      <c r="E121" s="9"/>
      <c r="F121" s="9"/>
      <c r="G121" s="9"/>
      <c r="AJ121" s="10"/>
      <c r="AK121" s="10"/>
      <c r="AL121" s="10"/>
      <c r="AM121" s="10"/>
      <c r="AN121" s="10"/>
      <c r="AO121" s="10"/>
      <c r="AP121" s="10"/>
      <c r="AQ121" s="10"/>
      <c r="AR121" s="10"/>
    </row>
    <row r="122" spans="1:44" x14ac:dyDescent="0.2">
      <c r="A122" s="9"/>
      <c r="B122" s="9"/>
      <c r="C122" s="9"/>
      <c r="D122" s="9"/>
      <c r="E122" s="9"/>
      <c r="F122" s="9"/>
      <c r="G122" s="9"/>
      <c r="AJ122" s="10"/>
      <c r="AK122" s="10"/>
      <c r="AL122" s="10"/>
      <c r="AM122" s="10"/>
      <c r="AN122" s="10"/>
      <c r="AO122" s="10"/>
      <c r="AP122" s="10"/>
      <c r="AQ122" s="10"/>
      <c r="AR122" s="10"/>
    </row>
    <row r="123" spans="1:44" x14ac:dyDescent="0.2">
      <c r="A123" s="9"/>
      <c r="B123" s="9"/>
      <c r="C123" s="9"/>
      <c r="D123" s="9"/>
      <c r="E123" s="9"/>
      <c r="F123" s="9"/>
      <c r="G123" s="9"/>
      <c r="AJ123" s="10"/>
      <c r="AK123" s="10"/>
      <c r="AL123" s="10"/>
      <c r="AM123" s="10"/>
      <c r="AN123" s="10"/>
      <c r="AO123" s="10"/>
      <c r="AP123" s="10"/>
      <c r="AQ123" s="10"/>
      <c r="AR123" s="10"/>
    </row>
    <row r="124" spans="1:44" x14ac:dyDescent="0.2">
      <c r="A124" s="9"/>
      <c r="B124" s="9"/>
      <c r="C124" s="9"/>
      <c r="D124" s="9"/>
      <c r="E124" s="9"/>
      <c r="F124" s="9"/>
      <c r="G124" s="9"/>
      <c r="AJ124" s="10"/>
      <c r="AK124" s="10"/>
      <c r="AL124" s="10"/>
      <c r="AM124" s="10"/>
      <c r="AN124" s="10"/>
      <c r="AO124" s="10"/>
      <c r="AP124" s="10"/>
      <c r="AQ124" s="10"/>
      <c r="AR124" s="10"/>
    </row>
    <row r="125" spans="1:44" x14ac:dyDescent="0.2">
      <c r="A125" s="9"/>
      <c r="B125" s="9"/>
      <c r="C125" s="9"/>
      <c r="D125" s="9"/>
      <c r="E125" s="9"/>
      <c r="F125" s="9"/>
      <c r="G125" s="9"/>
      <c r="AJ125" s="10"/>
      <c r="AK125" s="10"/>
      <c r="AL125" s="10"/>
      <c r="AM125" s="10"/>
      <c r="AN125" s="10"/>
      <c r="AO125" s="10"/>
      <c r="AP125" s="10"/>
      <c r="AQ125" s="10"/>
      <c r="AR125" s="10"/>
    </row>
    <row r="126" spans="1:44" x14ac:dyDescent="0.2">
      <c r="A126" s="9"/>
      <c r="B126" s="9"/>
      <c r="C126" s="9"/>
      <c r="D126" s="9"/>
      <c r="E126" s="9"/>
      <c r="F126" s="9"/>
      <c r="G126" s="9"/>
      <c r="AJ126" s="10"/>
      <c r="AK126" s="10"/>
      <c r="AL126" s="10"/>
      <c r="AM126" s="10"/>
      <c r="AN126" s="10"/>
      <c r="AO126" s="10"/>
      <c r="AP126" s="10"/>
      <c r="AQ126" s="10"/>
      <c r="AR126" s="10"/>
    </row>
    <row r="127" spans="1:44" x14ac:dyDescent="0.2">
      <c r="A127" s="9"/>
      <c r="B127" s="9"/>
      <c r="C127" s="9"/>
      <c r="D127" s="9"/>
      <c r="E127" s="9"/>
      <c r="F127" s="9"/>
      <c r="G127" s="9"/>
      <c r="AJ127" s="10"/>
      <c r="AK127" s="10"/>
      <c r="AL127" s="10"/>
      <c r="AM127" s="10"/>
      <c r="AN127" s="10"/>
      <c r="AO127" s="10"/>
      <c r="AP127" s="10"/>
      <c r="AQ127" s="10"/>
      <c r="AR127" s="10"/>
    </row>
    <row r="128" spans="1:44" x14ac:dyDescent="0.2">
      <c r="A128" s="9"/>
      <c r="B128" s="9"/>
      <c r="C128" s="9"/>
      <c r="D128" s="9"/>
      <c r="E128" s="9"/>
      <c r="F128" s="9"/>
      <c r="G128" s="9"/>
      <c r="AJ128" s="10"/>
      <c r="AK128" s="10"/>
      <c r="AL128" s="10"/>
      <c r="AM128" s="10"/>
      <c r="AN128" s="10"/>
      <c r="AO128" s="10"/>
      <c r="AP128" s="10"/>
      <c r="AQ128" s="10"/>
      <c r="AR128" s="10"/>
    </row>
    <row r="129" spans="1:44" x14ac:dyDescent="0.2">
      <c r="A129" s="9"/>
      <c r="B129" s="9"/>
      <c r="C129" s="9"/>
      <c r="D129" s="9"/>
      <c r="E129" s="9"/>
      <c r="F129" s="9"/>
      <c r="G129" s="9"/>
      <c r="AJ129" s="10"/>
      <c r="AK129" s="10"/>
      <c r="AL129" s="10"/>
      <c r="AM129" s="10"/>
      <c r="AN129" s="10"/>
      <c r="AO129" s="10"/>
      <c r="AP129" s="10"/>
      <c r="AQ129" s="10"/>
      <c r="AR129" s="10"/>
    </row>
    <row r="130" spans="1:44" x14ac:dyDescent="0.2">
      <c r="A130" s="9"/>
      <c r="B130" s="9"/>
      <c r="C130" s="9"/>
      <c r="D130" s="9"/>
      <c r="E130" s="9"/>
      <c r="F130" s="9"/>
      <c r="G130" s="9"/>
      <c r="AJ130" s="10"/>
      <c r="AK130" s="10"/>
      <c r="AL130" s="10"/>
      <c r="AM130" s="10"/>
      <c r="AN130" s="10"/>
      <c r="AO130" s="10"/>
      <c r="AP130" s="10"/>
      <c r="AQ130" s="10"/>
      <c r="AR130" s="10"/>
    </row>
    <row r="131" spans="1:44" x14ac:dyDescent="0.2">
      <c r="A131" s="9"/>
      <c r="B131" s="9"/>
      <c r="C131" s="9"/>
      <c r="D131" s="9"/>
      <c r="E131" s="9"/>
      <c r="F131" s="9"/>
      <c r="G131" s="9"/>
      <c r="AJ131" s="10"/>
      <c r="AK131" s="10"/>
      <c r="AL131" s="10"/>
      <c r="AM131" s="10"/>
      <c r="AN131" s="10"/>
      <c r="AO131" s="10"/>
      <c r="AP131" s="10"/>
      <c r="AQ131" s="10"/>
      <c r="AR131" s="10"/>
    </row>
    <row r="132" spans="1:44" x14ac:dyDescent="0.2">
      <c r="A132" s="9"/>
      <c r="B132" s="9"/>
      <c r="C132" s="9"/>
      <c r="D132" s="9"/>
      <c r="E132" s="9"/>
      <c r="F132" s="9"/>
      <c r="G132" s="9"/>
      <c r="AJ132" s="10"/>
      <c r="AK132" s="10"/>
      <c r="AL132" s="10"/>
      <c r="AM132" s="10"/>
      <c r="AN132" s="10"/>
      <c r="AO132" s="10"/>
      <c r="AP132" s="10"/>
      <c r="AQ132" s="10"/>
      <c r="AR132" s="10"/>
    </row>
    <row r="133" spans="1:44" x14ac:dyDescent="0.2">
      <c r="A133" s="9"/>
      <c r="B133" s="9"/>
      <c r="C133" s="9"/>
      <c r="D133" s="9"/>
      <c r="E133" s="9"/>
      <c r="F133" s="9"/>
      <c r="G133" s="9"/>
      <c r="AJ133" s="10"/>
      <c r="AK133" s="10"/>
      <c r="AL133" s="10"/>
      <c r="AM133" s="10"/>
      <c r="AN133" s="10"/>
      <c r="AO133" s="10"/>
      <c r="AP133" s="10"/>
      <c r="AQ133" s="10"/>
      <c r="AR133" s="10"/>
    </row>
    <row r="134" spans="1:44" x14ac:dyDescent="0.2">
      <c r="A134" s="9"/>
      <c r="B134" s="9"/>
      <c r="C134" s="9"/>
      <c r="D134" s="9"/>
      <c r="E134" s="9"/>
      <c r="F134" s="9"/>
      <c r="G134" s="9"/>
      <c r="AJ134" s="10"/>
      <c r="AK134" s="10"/>
      <c r="AL134" s="10"/>
      <c r="AM134" s="10"/>
      <c r="AN134" s="10"/>
      <c r="AO134" s="10"/>
      <c r="AP134" s="10"/>
      <c r="AQ134" s="10"/>
      <c r="AR134" s="10"/>
    </row>
    <row r="135" spans="1:44" x14ac:dyDescent="0.2">
      <c r="A135" s="9"/>
      <c r="B135" s="9"/>
      <c r="C135" s="9"/>
      <c r="D135" s="9"/>
      <c r="E135" s="9"/>
      <c r="F135" s="9"/>
      <c r="G135" s="9"/>
      <c r="AJ135" s="10"/>
      <c r="AK135" s="10"/>
      <c r="AL135" s="10"/>
      <c r="AM135" s="10"/>
      <c r="AN135" s="10"/>
      <c r="AO135" s="10"/>
      <c r="AP135" s="10"/>
      <c r="AQ135" s="10"/>
      <c r="AR135" s="10"/>
    </row>
    <row r="136" spans="1:44" x14ac:dyDescent="0.2">
      <c r="A136" s="9"/>
      <c r="B136" s="9"/>
      <c r="C136" s="9"/>
      <c r="D136" s="9"/>
      <c r="E136" s="9"/>
      <c r="F136" s="9"/>
      <c r="G136" s="9"/>
      <c r="AJ136" s="10"/>
      <c r="AK136" s="10"/>
      <c r="AL136" s="10"/>
      <c r="AM136" s="10"/>
      <c r="AN136" s="10"/>
      <c r="AO136" s="10"/>
      <c r="AP136" s="10"/>
      <c r="AQ136" s="10"/>
      <c r="AR136" s="10"/>
    </row>
    <row r="137" spans="1:44" x14ac:dyDescent="0.2">
      <c r="A137" s="9"/>
      <c r="B137" s="9"/>
      <c r="C137" s="9"/>
      <c r="D137" s="9"/>
      <c r="E137" s="9"/>
      <c r="F137" s="9"/>
      <c r="G137" s="9"/>
      <c r="AJ137" s="10"/>
      <c r="AK137" s="10"/>
      <c r="AL137" s="10"/>
      <c r="AM137" s="10"/>
      <c r="AN137" s="10"/>
      <c r="AO137" s="10"/>
      <c r="AP137" s="10"/>
      <c r="AQ137" s="10"/>
      <c r="AR137" s="10"/>
    </row>
    <row r="138" spans="1:44" x14ac:dyDescent="0.2">
      <c r="A138" s="9"/>
      <c r="B138" s="9"/>
      <c r="C138" s="9"/>
      <c r="D138" s="9"/>
      <c r="E138" s="9"/>
      <c r="F138" s="9"/>
      <c r="G138" s="9"/>
      <c r="AJ138" s="10"/>
      <c r="AK138" s="10"/>
      <c r="AL138" s="10"/>
      <c r="AM138" s="10"/>
      <c r="AN138" s="10"/>
      <c r="AO138" s="10"/>
      <c r="AP138" s="10"/>
      <c r="AQ138" s="10"/>
      <c r="AR138" s="10"/>
    </row>
    <row r="139" spans="1:44" x14ac:dyDescent="0.2">
      <c r="A139" s="9"/>
      <c r="B139" s="9"/>
      <c r="C139" s="9"/>
      <c r="D139" s="9"/>
      <c r="E139" s="9"/>
      <c r="F139" s="9"/>
      <c r="G139" s="9"/>
      <c r="AJ139" s="10"/>
      <c r="AK139" s="10"/>
      <c r="AL139" s="10"/>
      <c r="AM139" s="10"/>
      <c r="AN139" s="10"/>
      <c r="AO139" s="10"/>
      <c r="AP139" s="10"/>
      <c r="AQ139" s="10"/>
      <c r="AR139" s="10"/>
    </row>
    <row r="140" spans="1:44" x14ac:dyDescent="0.2">
      <c r="A140" s="9"/>
      <c r="B140" s="9"/>
      <c r="C140" s="9"/>
      <c r="D140" s="9"/>
      <c r="E140" s="9"/>
      <c r="F140" s="9"/>
      <c r="G140" s="9"/>
      <c r="AJ140" s="10"/>
      <c r="AK140" s="10"/>
      <c r="AL140" s="10"/>
      <c r="AM140" s="10"/>
      <c r="AN140" s="10"/>
      <c r="AO140" s="10"/>
      <c r="AP140" s="10"/>
      <c r="AQ140" s="10"/>
      <c r="AR140" s="10"/>
    </row>
    <row r="141" spans="1:44" x14ac:dyDescent="0.2">
      <c r="A141" s="9"/>
      <c r="B141" s="9"/>
      <c r="C141" s="9"/>
      <c r="D141" s="9"/>
      <c r="E141" s="9"/>
      <c r="F141" s="9"/>
      <c r="G141" s="9"/>
      <c r="AJ141" s="10"/>
      <c r="AK141" s="10"/>
      <c r="AL141" s="10"/>
      <c r="AM141" s="10"/>
      <c r="AN141" s="10"/>
      <c r="AO141" s="10"/>
      <c r="AP141" s="10"/>
      <c r="AQ141" s="10"/>
      <c r="AR141" s="10"/>
    </row>
    <row r="142" spans="1:44" x14ac:dyDescent="0.2">
      <c r="A142" s="9"/>
      <c r="B142" s="9"/>
      <c r="C142" s="9"/>
      <c r="D142" s="9"/>
      <c r="E142" s="9"/>
      <c r="F142" s="9"/>
      <c r="G142" s="9"/>
      <c r="AJ142" s="10"/>
      <c r="AK142" s="10"/>
      <c r="AL142" s="10"/>
      <c r="AM142" s="10"/>
      <c r="AN142" s="10"/>
      <c r="AO142" s="10"/>
      <c r="AP142" s="10"/>
      <c r="AQ142" s="10"/>
      <c r="AR142" s="10"/>
    </row>
    <row r="143" spans="1:44" x14ac:dyDescent="0.2">
      <c r="A143" s="9"/>
      <c r="B143" s="9"/>
      <c r="C143" s="9"/>
      <c r="D143" s="9"/>
      <c r="E143" s="9"/>
      <c r="F143" s="9"/>
      <c r="G143" s="9"/>
      <c r="AJ143" s="10"/>
      <c r="AK143" s="10"/>
      <c r="AL143" s="10"/>
      <c r="AM143" s="10"/>
      <c r="AN143" s="10"/>
      <c r="AO143" s="10"/>
      <c r="AP143" s="10"/>
      <c r="AQ143" s="10"/>
      <c r="AR143" s="10"/>
    </row>
    <row r="144" spans="1:44" x14ac:dyDescent="0.2">
      <c r="A144" s="9"/>
      <c r="B144" s="9"/>
      <c r="C144" s="9"/>
      <c r="D144" s="9"/>
      <c r="E144" s="9"/>
      <c r="F144" s="9"/>
      <c r="G144" s="9"/>
      <c r="AJ144" s="10"/>
      <c r="AK144" s="10"/>
      <c r="AL144" s="10"/>
      <c r="AM144" s="10"/>
      <c r="AN144" s="10"/>
      <c r="AO144" s="10"/>
      <c r="AP144" s="10"/>
      <c r="AQ144" s="10"/>
      <c r="AR144" s="10"/>
    </row>
    <row r="145" spans="1:44" x14ac:dyDescent="0.2">
      <c r="A145" s="9"/>
      <c r="B145" s="9"/>
      <c r="C145" s="9"/>
      <c r="D145" s="9"/>
      <c r="E145" s="9"/>
      <c r="F145" s="9"/>
      <c r="G145" s="9"/>
      <c r="AJ145" s="10"/>
      <c r="AK145" s="10"/>
      <c r="AL145" s="10"/>
      <c r="AM145" s="10"/>
      <c r="AN145" s="10"/>
      <c r="AO145" s="10"/>
      <c r="AP145" s="10"/>
      <c r="AQ145" s="10"/>
      <c r="AR145" s="10"/>
    </row>
    <row r="146" spans="1:44" x14ac:dyDescent="0.2">
      <c r="A146" s="9"/>
      <c r="B146" s="9"/>
      <c r="C146" s="9"/>
      <c r="D146" s="9"/>
      <c r="E146" s="9"/>
      <c r="F146" s="9"/>
      <c r="G146" s="9"/>
      <c r="AJ146" s="10"/>
      <c r="AK146" s="10"/>
      <c r="AL146" s="10"/>
      <c r="AM146" s="10"/>
      <c r="AN146" s="10"/>
      <c r="AO146" s="10"/>
      <c r="AP146" s="10"/>
      <c r="AQ146" s="10"/>
      <c r="AR146" s="10"/>
    </row>
    <row r="147" spans="1:44" x14ac:dyDescent="0.2">
      <c r="A147" s="9"/>
      <c r="B147" s="9"/>
      <c r="C147" s="9"/>
      <c r="D147" s="9"/>
      <c r="E147" s="9"/>
      <c r="F147" s="9"/>
      <c r="G147" s="9"/>
      <c r="AJ147" s="10"/>
      <c r="AK147" s="10"/>
      <c r="AL147" s="10"/>
      <c r="AM147" s="10"/>
      <c r="AN147" s="10"/>
      <c r="AO147" s="10"/>
      <c r="AP147" s="10"/>
      <c r="AQ147" s="10"/>
      <c r="AR147" s="10"/>
    </row>
    <row r="148" spans="1:44" x14ac:dyDescent="0.2">
      <c r="A148" s="9"/>
      <c r="B148" s="9"/>
      <c r="C148" s="9"/>
      <c r="D148" s="9"/>
      <c r="E148" s="9"/>
      <c r="F148" s="9"/>
      <c r="G148" s="9"/>
      <c r="AJ148" s="10"/>
      <c r="AK148" s="10"/>
      <c r="AL148" s="10"/>
      <c r="AM148" s="10"/>
      <c r="AN148" s="10"/>
      <c r="AO148" s="10"/>
      <c r="AP148" s="10"/>
      <c r="AQ148" s="10"/>
      <c r="AR148" s="10"/>
    </row>
    <row r="149" spans="1:44" x14ac:dyDescent="0.2">
      <c r="A149" s="9"/>
      <c r="B149" s="9"/>
      <c r="C149" s="9"/>
      <c r="D149" s="9"/>
      <c r="E149" s="9"/>
      <c r="F149" s="9"/>
      <c r="G149" s="9"/>
      <c r="AJ149" s="10"/>
      <c r="AK149" s="10"/>
      <c r="AL149" s="10"/>
      <c r="AM149" s="10"/>
      <c r="AN149" s="10"/>
      <c r="AO149" s="10"/>
      <c r="AP149" s="10"/>
      <c r="AQ149" s="10"/>
      <c r="AR149" s="10"/>
    </row>
    <row r="150" spans="1:44" x14ac:dyDescent="0.2">
      <c r="A150" s="9"/>
      <c r="B150" s="9"/>
      <c r="C150" s="9"/>
      <c r="D150" s="9"/>
      <c r="E150" s="9"/>
      <c r="F150" s="9"/>
      <c r="G150" s="9"/>
      <c r="AJ150" s="10"/>
      <c r="AK150" s="10"/>
      <c r="AL150" s="10"/>
      <c r="AM150" s="10"/>
      <c r="AN150" s="10"/>
      <c r="AO150" s="10"/>
      <c r="AP150" s="10"/>
      <c r="AQ150" s="10"/>
      <c r="AR150" s="10"/>
    </row>
    <row r="151" spans="1:44" x14ac:dyDescent="0.2">
      <c r="A151" s="9"/>
      <c r="B151" s="9"/>
      <c r="C151" s="9"/>
      <c r="D151" s="9"/>
      <c r="E151" s="9"/>
      <c r="F151" s="9"/>
      <c r="G151" s="9"/>
      <c r="AJ151" s="10"/>
      <c r="AK151" s="10"/>
      <c r="AL151" s="10"/>
      <c r="AM151" s="10"/>
      <c r="AN151" s="10"/>
      <c r="AO151" s="10"/>
      <c r="AP151" s="10"/>
      <c r="AQ151" s="10"/>
      <c r="AR151" s="10"/>
    </row>
    <row r="152" spans="1:44" x14ac:dyDescent="0.2">
      <c r="A152" s="9"/>
      <c r="B152" s="9"/>
      <c r="C152" s="9"/>
      <c r="D152" s="9"/>
      <c r="E152" s="9"/>
      <c r="F152" s="9"/>
      <c r="G152" s="9"/>
      <c r="AJ152" s="10"/>
      <c r="AK152" s="10"/>
      <c r="AL152" s="10"/>
      <c r="AM152" s="10"/>
      <c r="AN152" s="10"/>
      <c r="AO152" s="10"/>
      <c r="AP152" s="10"/>
      <c r="AQ152" s="10"/>
      <c r="AR152" s="10"/>
    </row>
    <row r="153" spans="1:44" x14ac:dyDescent="0.2">
      <c r="A153" s="9"/>
      <c r="B153" s="9"/>
      <c r="C153" s="9"/>
      <c r="D153" s="9"/>
      <c r="E153" s="9"/>
      <c r="F153" s="9"/>
      <c r="G153" s="9"/>
      <c r="AJ153" s="10"/>
      <c r="AK153" s="10"/>
      <c r="AL153" s="10"/>
      <c r="AM153" s="10"/>
      <c r="AN153" s="10"/>
      <c r="AO153" s="10"/>
      <c r="AP153" s="10"/>
      <c r="AQ153" s="10"/>
      <c r="AR153" s="10"/>
    </row>
    <row r="154" spans="1:44" x14ac:dyDescent="0.2">
      <c r="A154" s="9"/>
      <c r="B154" s="9"/>
      <c r="C154" s="9"/>
      <c r="D154" s="9"/>
      <c r="E154" s="9"/>
      <c r="F154" s="9"/>
      <c r="G154" s="9"/>
      <c r="AJ154" s="10"/>
      <c r="AK154" s="10"/>
      <c r="AL154" s="10"/>
      <c r="AM154" s="10"/>
      <c r="AN154" s="10"/>
      <c r="AO154" s="10"/>
      <c r="AP154" s="10"/>
      <c r="AQ154" s="10"/>
      <c r="AR154" s="10"/>
    </row>
    <row r="155" spans="1:44" x14ac:dyDescent="0.2">
      <c r="A155" s="9"/>
      <c r="B155" s="9"/>
      <c r="C155" s="9"/>
      <c r="D155" s="9"/>
      <c r="E155" s="9"/>
      <c r="F155" s="9"/>
      <c r="G155" s="9"/>
      <c r="AJ155" s="10"/>
      <c r="AK155" s="10"/>
      <c r="AL155" s="10"/>
      <c r="AM155" s="10"/>
      <c r="AN155" s="10"/>
      <c r="AO155" s="10"/>
      <c r="AP155" s="10"/>
      <c r="AQ155" s="10"/>
      <c r="AR155" s="10"/>
    </row>
    <row r="156" spans="1:44" x14ac:dyDescent="0.2">
      <c r="A156" s="9"/>
      <c r="B156" s="9"/>
      <c r="C156" s="9"/>
      <c r="D156" s="9"/>
      <c r="E156" s="9"/>
      <c r="F156" s="9"/>
      <c r="G156" s="9"/>
      <c r="AJ156" s="10"/>
      <c r="AK156" s="10"/>
      <c r="AL156" s="10"/>
      <c r="AM156" s="10"/>
      <c r="AN156" s="10"/>
      <c r="AO156" s="10"/>
      <c r="AP156" s="10"/>
      <c r="AQ156" s="10"/>
      <c r="AR156" s="10"/>
    </row>
    <row r="157" spans="1:44" x14ac:dyDescent="0.2">
      <c r="A157" s="9"/>
      <c r="B157" s="9"/>
      <c r="C157" s="9"/>
      <c r="D157" s="9"/>
      <c r="E157" s="9"/>
      <c r="F157" s="9"/>
      <c r="G157" s="9"/>
      <c r="AJ157" s="10"/>
      <c r="AK157" s="10"/>
      <c r="AL157" s="10"/>
      <c r="AM157" s="10"/>
      <c r="AN157" s="10"/>
      <c r="AO157" s="10"/>
      <c r="AP157" s="10"/>
      <c r="AQ157" s="10"/>
      <c r="AR157" s="10"/>
    </row>
    <row r="158" spans="1:44" x14ac:dyDescent="0.2">
      <c r="A158" s="9"/>
      <c r="B158" s="9"/>
      <c r="C158" s="9"/>
      <c r="D158" s="9"/>
      <c r="E158" s="9"/>
      <c r="F158" s="9"/>
      <c r="G158" s="9"/>
      <c r="AJ158" s="10"/>
      <c r="AK158" s="10"/>
      <c r="AL158" s="10"/>
      <c r="AM158" s="10"/>
      <c r="AN158" s="10"/>
      <c r="AO158" s="10"/>
      <c r="AP158" s="10"/>
      <c r="AQ158" s="10"/>
      <c r="AR158" s="10"/>
    </row>
    <row r="159" spans="1:44" x14ac:dyDescent="0.2">
      <c r="A159" s="9"/>
      <c r="B159" s="9"/>
      <c r="C159" s="9"/>
      <c r="D159" s="9"/>
      <c r="E159" s="9"/>
      <c r="F159" s="9"/>
      <c r="G159" s="9"/>
      <c r="AJ159" s="10"/>
      <c r="AK159" s="10"/>
      <c r="AL159" s="10"/>
      <c r="AM159" s="10"/>
      <c r="AN159" s="10"/>
      <c r="AO159" s="10"/>
      <c r="AP159" s="10"/>
      <c r="AQ159" s="10"/>
      <c r="AR159" s="10"/>
    </row>
    <row r="160" spans="1:44" x14ac:dyDescent="0.2">
      <c r="A160" s="9"/>
      <c r="B160" s="9"/>
      <c r="C160" s="9"/>
      <c r="D160" s="9"/>
      <c r="E160" s="9"/>
      <c r="F160" s="9"/>
      <c r="G160" s="9"/>
      <c r="AJ160" s="10"/>
      <c r="AK160" s="10"/>
      <c r="AL160" s="10"/>
      <c r="AM160" s="10"/>
      <c r="AN160" s="10"/>
      <c r="AO160" s="10"/>
      <c r="AP160" s="10"/>
      <c r="AQ160" s="10"/>
      <c r="AR160" s="10"/>
    </row>
    <row r="161" spans="1:44" x14ac:dyDescent="0.2">
      <c r="A161" s="9"/>
      <c r="B161" s="9"/>
      <c r="C161" s="9"/>
      <c r="D161" s="9"/>
      <c r="E161" s="9"/>
      <c r="F161" s="9"/>
      <c r="G161" s="9"/>
      <c r="AJ161" s="10"/>
      <c r="AK161" s="10"/>
      <c r="AL161" s="10"/>
      <c r="AM161" s="10"/>
      <c r="AN161" s="10"/>
      <c r="AO161" s="10"/>
      <c r="AP161" s="10"/>
      <c r="AQ161" s="10"/>
      <c r="AR161" s="10"/>
    </row>
    <row r="162" spans="1:44" x14ac:dyDescent="0.2">
      <c r="A162" s="9"/>
      <c r="B162" s="9"/>
      <c r="C162" s="9"/>
      <c r="D162" s="9"/>
      <c r="E162" s="9"/>
      <c r="F162" s="9"/>
      <c r="G162" s="9"/>
      <c r="AJ162" s="10"/>
      <c r="AK162" s="10"/>
      <c r="AL162" s="10"/>
      <c r="AM162" s="10"/>
      <c r="AN162" s="10"/>
      <c r="AO162" s="10"/>
      <c r="AP162" s="10"/>
      <c r="AQ162" s="10"/>
      <c r="AR162" s="10"/>
    </row>
    <row r="163" spans="1:44" x14ac:dyDescent="0.2">
      <c r="A163" s="9"/>
      <c r="B163" s="9"/>
      <c r="C163" s="9"/>
      <c r="D163" s="9"/>
      <c r="E163" s="9"/>
      <c r="F163" s="9"/>
      <c r="G163" s="9"/>
      <c r="AJ163" s="10"/>
      <c r="AK163" s="10"/>
      <c r="AL163" s="10"/>
      <c r="AM163" s="10"/>
      <c r="AN163" s="10"/>
      <c r="AO163" s="10"/>
      <c r="AP163" s="10"/>
      <c r="AQ163" s="10"/>
      <c r="AR163" s="10"/>
    </row>
    <row r="164" spans="1:44" x14ac:dyDescent="0.2">
      <c r="A164" s="9"/>
      <c r="B164" s="9"/>
      <c r="C164" s="9"/>
      <c r="D164" s="9"/>
      <c r="E164" s="9"/>
      <c r="F164" s="9"/>
      <c r="G164" s="9"/>
      <c r="AJ164" s="10"/>
      <c r="AK164" s="10"/>
      <c r="AL164" s="10"/>
      <c r="AM164" s="10"/>
      <c r="AN164" s="10"/>
      <c r="AO164" s="10"/>
      <c r="AP164" s="10"/>
      <c r="AQ164" s="10"/>
      <c r="AR164" s="10"/>
    </row>
    <row r="165" spans="1:44" x14ac:dyDescent="0.2">
      <c r="A165" s="9"/>
      <c r="B165" s="9"/>
      <c r="C165" s="9"/>
      <c r="D165" s="9"/>
      <c r="E165" s="9"/>
      <c r="F165" s="9"/>
      <c r="G165" s="9"/>
      <c r="AJ165" s="10"/>
      <c r="AK165" s="10"/>
      <c r="AL165" s="10"/>
      <c r="AM165" s="10"/>
      <c r="AN165" s="10"/>
      <c r="AO165" s="10"/>
      <c r="AP165" s="10"/>
      <c r="AQ165" s="10"/>
      <c r="AR165" s="10"/>
    </row>
    <row r="166" spans="1:44" x14ac:dyDescent="0.2">
      <c r="A166" s="9"/>
      <c r="B166" s="9"/>
      <c r="C166" s="9"/>
      <c r="D166" s="9"/>
      <c r="E166" s="9"/>
      <c r="F166" s="9"/>
      <c r="G166" s="9"/>
      <c r="AJ166" s="10"/>
      <c r="AK166" s="10"/>
      <c r="AL166" s="10"/>
      <c r="AM166" s="10"/>
      <c r="AN166" s="10"/>
      <c r="AO166" s="10"/>
      <c r="AP166" s="10"/>
      <c r="AQ166" s="10"/>
      <c r="AR166" s="10"/>
    </row>
    <row r="167" spans="1:44" x14ac:dyDescent="0.2">
      <c r="A167" s="9"/>
      <c r="B167" s="9"/>
      <c r="C167" s="9"/>
      <c r="D167" s="9"/>
      <c r="E167" s="9"/>
      <c r="F167" s="9"/>
      <c r="G167" s="9"/>
      <c r="AJ167" s="10"/>
      <c r="AK167" s="10"/>
      <c r="AL167" s="10"/>
      <c r="AM167" s="10"/>
      <c r="AN167" s="10"/>
      <c r="AO167" s="10"/>
      <c r="AP167" s="10"/>
      <c r="AQ167" s="10"/>
      <c r="AR167" s="10"/>
    </row>
    <row r="168" spans="1:44" x14ac:dyDescent="0.2">
      <c r="A168" s="9"/>
      <c r="B168" s="9"/>
      <c r="C168" s="9"/>
      <c r="D168" s="9"/>
      <c r="E168" s="9"/>
      <c r="F168" s="9"/>
      <c r="G168" s="9"/>
      <c r="AJ168" s="10"/>
      <c r="AK168" s="10"/>
      <c r="AL168" s="10"/>
      <c r="AM168" s="10"/>
      <c r="AN168" s="10"/>
      <c r="AO168" s="10"/>
      <c r="AP168" s="10"/>
      <c r="AQ168" s="10"/>
      <c r="AR168" s="10"/>
    </row>
    <row r="169" spans="1:44" x14ac:dyDescent="0.2">
      <c r="A169" s="9"/>
      <c r="B169" s="9"/>
      <c r="C169" s="9"/>
      <c r="D169" s="9"/>
      <c r="E169" s="9"/>
      <c r="F169" s="9"/>
      <c r="G169" s="9"/>
      <c r="AJ169" s="10"/>
      <c r="AK169" s="10"/>
      <c r="AL169" s="10"/>
      <c r="AM169" s="10"/>
      <c r="AN169" s="10"/>
      <c r="AO169" s="10"/>
      <c r="AP169" s="10"/>
      <c r="AQ169" s="10"/>
      <c r="AR169" s="10"/>
    </row>
    <row r="170" spans="1:44" x14ac:dyDescent="0.2">
      <c r="A170" s="9"/>
      <c r="B170" s="9"/>
      <c r="C170" s="9"/>
      <c r="D170" s="9"/>
      <c r="E170" s="9"/>
      <c r="F170" s="9"/>
      <c r="G170" s="9"/>
      <c r="AJ170" s="10"/>
      <c r="AK170" s="10"/>
      <c r="AL170" s="10"/>
      <c r="AM170" s="10"/>
      <c r="AN170" s="10"/>
      <c r="AO170" s="10"/>
      <c r="AP170" s="10"/>
      <c r="AQ170" s="10"/>
      <c r="AR170" s="10"/>
    </row>
    <row r="171" spans="1:44" x14ac:dyDescent="0.2">
      <c r="A171" s="9"/>
      <c r="B171" s="9"/>
      <c r="C171" s="9"/>
      <c r="D171" s="9"/>
      <c r="E171" s="9"/>
      <c r="F171" s="9"/>
      <c r="G171" s="9"/>
      <c r="AJ171" s="10"/>
      <c r="AK171" s="10"/>
      <c r="AL171" s="10"/>
      <c r="AM171" s="10"/>
      <c r="AN171" s="10"/>
      <c r="AO171" s="10"/>
      <c r="AP171" s="10"/>
      <c r="AQ171" s="10"/>
      <c r="AR171" s="10"/>
    </row>
    <row r="172" spans="1:44" x14ac:dyDescent="0.2">
      <c r="A172" s="9"/>
      <c r="B172" s="9"/>
      <c r="C172" s="9"/>
      <c r="D172" s="9"/>
      <c r="E172" s="9"/>
      <c r="F172" s="9"/>
      <c r="G172" s="9"/>
      <c r="AJ172" s="10"/>
      <c r="AK172" s="10"/>
      <c r="AL172" s="10"/>
      <c r="AM172" s="10"/>
      <c r="AN172" s="10"/>
      <c r="AO172" s="10"/>
      <c r="AP172" s="10"/>
      <c r="AQ172" s="10"/>
      <c r="AR172" s="10"/>
    </row>
    <row r="173" spans="1:44" x14ac:dyDescent="0.2">
      <c r="A173" s="9"/>
      <c r="B173" s="9"/>
      <c r="C173" s="9"/>
      <c r="D173" s="9"/>
      <c r="E173" s="9"/>
      <c r="F173" s="9"/>
      <c r="G173" s="9"/>
      <c r="AJ173" s="10"/>
      <c r="AK173" s="10"/>
      <c r="AL173" s="10"/>
      <c r="AM173" s="10"/>
      <c r="AN173" s="10"/>
      <c r="AO173" s="10"/>
      <c r="AP173" s="10"/>
      <c r="AQ173" s="10"/>
      <c r="AR173" s="10"/>
    </row>
    <row r="174" spans="1:44" x14ac:dyDescent="0.2">
      <c r="A174" s="9"/>
      <c r="B174" s="9"/>
      <c r="C174" s="9"/>
      <c r="D174" s="9"/>
      <c r="E174" s="9"/>
      <c r="F174" s="9"/>
      <c r="G174" s="9"/>
      <c r="AJ174" s="10"/>
      <c r="AK174" s="10"/>
      <c r="AL174" s="10"/>
      <c r="AM174" s="10"/>
      <c r="AN174" s="10"/>
      <c r="AO174" s="10"/>
      <c r="AP174" s="10"/>
      <c r="AQ174" s="10"/>
      <c r="AR174" s="10"/>
    </row>
    <row r="175" spans="1:44" x14ac:dyDescent="0.2">
      <c r="A175" s="9"/>
      <c r="B175" s="9"/>
      <c r="C175" s="9"/>
      <c r="D175" s="9"/>
      <c r="E175" s="9"/>
      <c r="F175" s="9"/>
      <c r="G175" s="9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</row>
    <row r="176" spans="1:44" x14ac:dyDescent="0.2">
      <c r="A176" s="9"/>
      <c r="B176" s="9"/>
      <c r="C176" s="9"/>
      <c r="D176" s="9"/>
      <c r="E176" s="9"/>
      <c r="F176" s="9"/>
      <c r="G176" s="9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</row>
    <row r="177" spans="1:44" x14ac:dyDescent="0.2">
      <c r="A177" s="9"/>
      <c r="B177" s="9"/>
      <c r="C177" s="9"/>
      <c r="D177" s="9"/>
      <c r="E177" s="9"/>
      <c r="F177" s="9"/>
      <c r="G177" s="9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</row>
    <row r="178" spans="1:44" x14ac:dyDescent="0.2">
      <c r="A178" s="9"/>
      <c r="B178" s="9"/>
      <c r="C178" s="9"/>
      <c r="D178" s="9"/>
      <c r="E178" s="9"/>
      <c r="F178" s="9"/>
      <c r="G178" s="9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</row>
    <row r="179" spans="1:44" x14ac:dyDescent="0.2">
      <c r="A179" s="9"/>
      <c r="B179" s="9"/>
      <c r="C179" s="9"/>
      <c r="D179" s="9"/>
      <c r="E179" s="9"/>
      <c r="F179" s="9"/>
      <c r="G179" s="9"/>
      <c r="AK179" s="10"/>
      <c r="AL179" s="10"/>
      <c r="AM179" s="10"/>
      <c r="AN179" s="10"/>
      <c r="AO179" s="10"/>
      <c r="AP179" s="10"/>
      <c r="AQ179" s="10"/>
      <c r="AR179" s="10"/>
    </row>
    <row r="180" spans="1:44" x14ac:dyDescent="0.2">
      <c r="A180" s="9"/>
      <c r="B180" s="9"/>
      <c r="C180" s="9"/>
      <c r="D180" s="9"/>
      <c r="E180" s="9"/>
      <c r="F180" s="9"/>
      <c r="G180" s="9"/>
      <c r="AK180" s="10"/>
      <c r="AL180" s="10"/>
      <c r="AM180" s="10"/>
      <c r="AN180" s="10"/>
      <c r="AO180" s="10"/>
      <c r="AP180" s="10"/>
      <c r="AQ180" s="10"/>
      <c r="AR180" s="10"/>
    </row>
    <row r="181" spans="1:44" x14ac:dyDescent="0.2">
      <c r="A181" s="9"/>
      <c r="B181" s="9"/>
      <c r="C181" s="9"/>
      <c r="D181" s="9"/>
      <c r="E181" s="9"/>
      <c r="F181" s="9"/>
      <c r="G181" s="9"/>
      <c r="AK181" s="10"/>
      <c r="AL181" s="10"/>
      <c r="AM181" s="10"/>
      <c r="AN181" s="10"/>
      <c r="AO181" s="10"/>
      <c r="AP181" s="10"/>
      <c r="AQ181" s="10"/>
      <c r="AR181" s="10"/>
    </row>
    <row r="182" spans="1:44" x14ac:dyDescent="0.2">
      <c r="A182" s="9"/>
      <c r="B182" s="9"/>
      <c r="C182" s="9"/>
      <c r="D182" s="9"/>
      <c r="E182" s="9"/>
      <c r="F182" s="9"/>
      <c r="G182" s="9"/>
      <c r="AK182" s="10"/>
      <c r="AL182" s="10"/>
      <c r="AM182" s="10"/>
      <c r="AN182" s="10"/>
      <c r="AO182" s="10"/>
      <c r="AP182" s="10"/>
      <c r="AQ182" s="10"/>
      <c r="AR182" s="10"/>
    </row>
    <row r="183" spans="1:44" x14ac:dyDescent="0.2">
      <c r="A183" s="9"/>
      <c r="B183" s="9"/>
      <c r="C183" s="9"/>
      <c r="D183" s="9"/>
      <c r="E183" s="9"/>
      <c r="F183" s="9"/>
      <c r="G183" s="9"/>
      <c r="AK183" s="10"/>
      <c r="AL183" s="10"/>
      <c r="AM183" s="10"/>
      <c r="AN183" s="10"/>
      <c r="AO183" s="10"/>
      <c r="AP183" s="10"/>
      <c r="AQ183" s="10"/>
      <c r="AR183" s="10"/>
    </row>
    <row r="184" spans="1:44" x14ac:dyDescent="0.2">
      <c r="A184" s="9"/>
      <c r="B184" s="9"/>
      <c r="C184" s="9"/>
      <c r="D184" s="9"/>
      <c r="E184" s="9"/>
      <c r="F184" s="9"/>
      <c r="G184" s="9"/>
      <c r="AK184" s="10"/>
      <c r="AL184" s="10"/>
      <c r="AM184" s="10"/>
      <c r="AN184" s="10"/>
      <c r="AO184" s="10"/>
      <c r="AP184" s="10"/>
      <c r="AQ184" s="10"/>
      <c r="AR184" s="10"/>
    </row>
    <row r="185" spans="1:44" x14ac:dyDescent="0.2">
      <c r="A185" s="9"/>
      <c r="B185" s="9"/>
      <c r="C185" s="9"/>
      <c r="D185" s="9"/>
      <c r="E185" s="9"/>
      <c r="F185" s="9"/>
      <c r="G185" s="9"/>
      <c r="AK185" s="10"/>
      <c r="AL185" s="10"/>
      <c r="AM185" s="10"/>
      <c r="AN185" s="10"/>
      <c r="AO185" s="10"/>
      <c r="AP185" s="10"/>
      <c r="AQ185" s="10"/>
      <c r="AR185" s="10"/>
    </row>
    <row r="186" spans="1:44" x14ac:dyDescent="0.2">
      <c r="A186" s="9"/>
      <c r="B186" s="9"/>
      <c r="C186" s="9"/>
      <c r="D186" s="9"/>
      <c r="E186" s="9"/>
      <c r="F186" s="9"/>
      <c r="G186" s="9"/>
      <c r="AK186" s="10"/>
      <c r="AL186" s="10"/>
      <c r="AM186" s="10"/>
      <c r="AN186" s="10"/>
      <c r="AO186" s="10"/>
      <c r="AP186" s="10"/>
      <c r="AQ186" s="10"/>
      <c r="AR186" s="10"/>
    </row>
    <row r="187" spans="1:44" x14ac:dyDescent="0.2">
      <c r="A187" s="9"/>
      <c r="B187" s="9"/>
      <c r="C187" s="9"/>
      <c r="D187" s="9"/>
      <c r="E187" s="9"/>
      <c r="F187" s="9"/>
      <c r="G187" s="9"/>
      <c r="AK187" s="10"/>
      <c r="AL187" s="10"/>
      <c r="AM187" s="10"/>
      <c r="AN187" s="10"/>
      <c r="AO187" s="10"/>
      <c r="AP187" s="10"/>
      <c r="AQ187" s="10"/>
      <c r="AR187" s="10"/>
    </row>
    <row r="188" spans="1:44" x14ac:dyDescent="0.2">
      <c r="A188" s="9"/>
      <c r="B188" s="9"/>
      <c r="C188" s="9"/>
      <c r="D188" s="9"/>
      <c r="E188" s="9"/>
      <c r="F188" s="9"/>
      <c r="G188" s="9"/>
      <c r="AK188" s="10"/>
      <c r="AL188" s="10"/>
      <c r="AM188" s="10"/>
      <c r="AN188" s="10"/>
      <c r="AO188" s="10"/>
      <c r="AP188" s="10"/>
      <c r="AQ188" s="10"/>
      <c r="AR188" s="10"/>
    </row>
    <row r="189" spans="1:44" x14ac:dyDescent="0.2">
      <c r="A189" s="9"/>
      <c r="B189" s="9"/>
      <c r="C189" s="9"/>
      <c r="D189" s="9"/>
      <c r="E189" s="9"/>
      <c r="F189" s="9"/>
      <c r="G189" s="9"/>
      <c r="AK189" s="10"/>
      <c r="AL189" s="10"/>
      <c r="AM189" s="10"/>
      <c r="AN189" s="10"/>
      <c r="AO189" s="10"/>
      <c r="AP189" s="10"/>
      <c r="AQ189" s="10"/>
      <c r="AR189" s="10"/>
    </row>
    <row r="190" spans="1:44" x14ac:dyDescent="0.2">
      <c r="A190" s="9"/>
      <c r="B190" s="9"/>
      <c r="C190" s="9"/>
      <c r="D190" s="9"/>
      <c r="E190" s="9"/>
      <c r="F190" s="9"/>
      <c r="G190" s="9"/>
      <c r="AK190" s="10"/>
      <c r="AL190" s="10"/>
      <c r="AM190" s="10"/>
      <c r="AN190" s="10"/>
      <c r="AO190" s="10"/>
      <c r="AP190" s="10"/>
      <c r="AQ190" s="10"/>
      <c r="AR190" s="10"/>
    </row>
    <row r="191" spans="1:44" x14ac:dyDescent="0.2">
      <c r="A191" s="9"/>
      <c r="B191" s="9"/>
      <c r="C191" s="9"/>
      <c r="D191" s="9"/>
      <c r="E191" s="9"/>
      <c r="F191" s="9"/>
      <c r="G191" s="9"/>
      <c r="AK191" s="10"/>
      <c r="AL191" s="10"/>
      <c r="AM191" s="10"/>
      <c r="AN191" s="10"/>
      <c r="AO191" s="10"/>
      <c r="AP191" s="10"/>
      <c r="AQ191" s="10"/>
      <c r="AR191" s="10"/>
    </row>
    <row r="192" spans="1:44" x14ac:dyDescent="0.2">
      <c r="A192" s="9"/>
      <c r="B192" s="9"/>
      <c r="C192" s="9"/>
      <c r="D192" s="9"/>
      <c r="E192" s="9"/>
      <c r="F192" s="9"/>
      <c r="G192" s="9"/>
      <c r="AK192" s="10"/>
      <c r="AL192" s="10"/>
      <c r="AM192" s="10"/>
      <c r="AN192" s="10"/>
      <c r="AO192" s="10"/>
      <c r="AP192" s="10"/>
      <c r="AQ192" s="10"/>
      <c r="AR192" s="10"/>
    </row>
    <row r="193" spans="1:44" x14ac:dyDescent="0.2">
      <c r="A193" s="9"/>
      <c r="B193" s="9"/>
      <c r="C193" s="9"/>
      <c r="D193" s="9"/>
      <c r="E193" s="9"/>
      <c r="F193" s="9"/>
      <c r="G193" s="9"/>
      <c r="AK193" s="10"/>
      <c r="AL193" s="10"/>
      <c r="AM193" s="10"/>
      <c r="AN193" s="10"/>
      <c r="AO193" s="10"/>
      <c r="AP193" s="10"/>
      <c r="AQ193" s="10"/>
      <c r="AR193" s="10"/>
    </row>
    <row r="194" spans="1:44" x14ac:dyDescent="0.2">
      <c r="A194" s="9"/>
      <c r="B194" s="9"/>
      <c r="C194" s="9"/>
      <c r="D194" s="9"/>
      <c r="E194" s="9"/>
      <c r="F194" s="9"/>
      <c r="G194" s="9"/>
      <c r="AK194" s="10"/>
      <c r="AL194" s="10"/>
      <c r="AM194" s="10"/>
      <c r="AN194" s="10"/>
      <c r="AO194" s="10"/>
      <c r="AP194" s="10"/>
      <c r="AQ194" s="10"/>
      <c r="AR194" s="10"/>
    </row>
    <row r="195" spans="1:44" x14ac:dyDescent="0.2">
      <c r="A195" s="9"/>
      <c r="B195" s="9"/>
      <c r="C195" s="9"/>
      <c r="D195" s="9"/>
      <c r="E195" s="9"/>
      <c r="F195" s="9"/>
      <c r="G195" s="9"/>
      <c r="AK195" s="10"/>
      <c r="AL195" s="10"/>
      <c r="AM195" s="10"/>
      <c r="AN195" s="10"/>
      <c r="AO195" s="10"/>
      <c r="AP195" s="10"/>
      <c r="AQ195" s="10"/>
      <c r="AR195" s="10"/>
    </row>
    <row r="196" spans="1:44" x14ac:dyDescent="0.2">
      <c r="A196" s="9"/>
      <c r="B196" s="9"/>
      <c r="C196" s="9"/>
      <c r="D196" s="9"/>
      <c r="E196" s="9"/>
      <c r="F196" s="9"/>
      <c r="G196" s="9"/>
      <c r="AK196" s="10"/>
      <c r="AL196" s="10"/>
      <c r="AM196" s="10"/>
      <c r="AN196" s="10"/>
      <c r="AO196" s="10"/>
      <c r="AP196" s="10"/>
      <c r="AQ196" s="10"/>
      <c r="AR196" s="10"/>
    </row>
    <row r="197" spans="1:44" x14ac:dyDescent="0.2">
      <c r="A197" s="9"/>
      <c r="B197" s="9"/>
      <c r="C197" s="9"/>
      <c r="D197" s="9"/>
      <c r="E197" s="9"/>
      <c r="F197" s="9"/>
      <c r="G197" s="9"/>
      <c r="AK197" s="10"/>
      <c r="AL197" s="10"/>
      <c r="AM197" s="10"/>
      <c r="AN197" s="10"/>
      <c r="AO197" s="10"/>
      <c r="AP197" s="10"/>
      <c r="AQ197" s="10"/>
      <c r="AR197" s="10"/>
    </row>
    <row r="198" spans="1:44" x14ac:dyDescent="0.2">
      <c r="A198" s="9"/>
      <c r="B198" s="9"/>
      <c r="C198" s="9"/>
      <c r="D198" s="9"/>
      <c r="E198" s="9"/>
      <c r="F198" s="9"/>
      <c r="G198" s="9"/>
      <c r="AK198" s="10"/>
      <c r="AL198" s="10"/>
      <c r="AM198" s="10"/>
      <c r="AN198" s="10"/>
      <c r="AO198" s="10"/>
      <c r="AP198" s="10"/>
      <c r="AQ198" s="10"/>
      <c r="AR198" s="10"/>
    </row>
    <row r="199" spans="1:44" x14ac:dyDescent="0.2">
      <c r="A199" s="9"/>
      <c r="B199" s="9"/>
      <c r="C199" s="9"/>
      <c r="D199" s="9"/>
      <c r="E199" s="9"/>
      <c r="F199" s="9"/>
      <c r="G199" s="9"/>
      <c r="AK199" s="10"/>
      <c r="AL199" s="10"/>
      <c r="AM199" s="10"/>
      <c r="AN199" s="10"/>
      <c r="AO199" s="10"/>
      <c r="AP199" s="10"/>
      <c r="AQ199" s="10"/>
      <c r="AR199" s="10"/>
    </row>
    <row r="200" spans="1:44" x14ac:dyDescent="0.2">
      <c r="A200" s="9"/>
      <c r="B200" s="9"/>
      <c r="C200" s="9"/>
      <c r="D200" s="9"/>
      <c r="E200" s="9"/>
      <c r="F200" s="9"/>
      <c r="G200" s="9"/>
      <c r="AK200" s="10"/>
      <c r="AL200" s="10"/>
      <c r="AM200" s="10"/>
      <c r="AN200" s="10"/>
      <c r="AO200" s="10"/>
      <c r="AP200" s="10"/>
      <c r="AQ200" s="10"/>
      <c r="AR200" s="10"/>
    </row>
    <row r="201" spans="1:44" x14ac:dyDescent="0.2">
      <c r="A201" s="9"/>
      <c r="B201" s="9"/>
      <c r="C201" s="9"/>
      <c r="D201" s="9"/>
      <c r="E201" s="9"/>
      <c r="F201" s="9"/>
      <c r="G201" s="9"/>
      <c r="AK201" s="10"/>
      <c r="AL201" s="10"/>
      <c r="AM201" s="10"/>
      <c r="AN201" s="10"/>
      <c r="AO201" s="10"/>
      <c r="AP201" s="10"/>
      <c r="AQ201" s="10"/>
      <c r="AR201" s="10"/>
    </row>
    <row r="202" spans="1:44" x14ac:dyDescent="0.2">
      <c r="A202" s="9"/>
      <c r="B202" s="9"/>
      <c r="C202" s="9"/>
      <c r="D202" s="9"/>
      <c r="E202" s="9"/>
      <c r="F202" s="9"/>
      <c r="G202" s="9"/>
      <c r="AK202" s="10"/>
      <c r="AL202" s="10"/>
      <c r="AM202" s="10"/>
      <c r="AN202" s="10"/>
      <c r="AO202" s="10"/>
      <c r="AP202" s="10"/>
      <c r="AQ202" s="10"/>
      <c r="AR202" s="10"/>
    </row>
    <row r="203" spans="1:44" x14ac:dyDescent="0.2">
      <c r="A203" s="9"/>
      <c r="B203" s="9"/>
      <c r="C203" s="9"/>
      <c r="D203" s="9"/>
      <c r="E203" s="9"/>
      <c r="F203" s="9"/>
      <c r="G203" s="9"/>
      <c r="AK203" s="10"/>
      <c r="AL203" s="10"/>
      <c r="AM203" s="10"/>
      <c r="AN203" s="10"/>
      <c r="AO203" s="10"/>
      <c r="AP203" s="10"/>
      <c r="AQ203" s="10"/>
      <c r="AR203" s="10"/>
    </row>
    <row r="204" spans="1:44" x14ac:dyDescent="0.2">
      <c r="A204" s="9"/>
      <c r="B204" s="9"/>
      <c r="C204" s="9"/>
      <c r="D204" s="9"/>
      <c r="E204" s="9"/>
      <c r="F204" s="9"/>
      <c r="G204" s="9"/>
      <c r="AK204" s="10"/>
      <c r="AL204" s="10"/>
      <c r="AM204" s="10"/>
      <c r="AN204" s="10"/>
      <c r="AO204" s="10"/>
      <c r="AP204" s="10"/>
      <c r="AQ204" s="10"/>
      <c r="AR204" s="10"/>
    </row>
    <row r="205" spans="1:44" x14ac:dyDescent="0.2">
      <c r="A205" s="9"/>
      <c r="B205" s="9"/>
      <c r="C205" s="9"/>
      <c r="D205" s="9"/>
      <c r="E205" s="9"/>
      <c r="F205" s="9"/>
      <c r="G205" s="9"/>
      <c r="AK205" s="10"/>
      <c r="AL205" s="10"/>
      <c r="AM205" s="10"/>
      <c r="AN205" s="10"/>
      <c r="AO205" s="10"/>
      <c r="AP205" s="10"/>
      <c r="AQ205" s="10"/>
      <c r="AR205" s="10"/>
    </row>
    <row r="206" spans="1:44" x14ac:dyDescent="0.2">
      <c r="A206" s="9"/>
      <c r="B206" s="9"/>
      <c r="C206" s="9"/>
      <c r="D206" s="9"/>
      <c r="E206" s="9"/>
      <c r="F206" s="9"/>
      <c r="G206" s="9"/>
      <c r="AK206" s="10"/>
      <c r="AL206" s="10"/>
      <c r="AM206" s="10"/>
      <c r="AN206" s="10"/>
      <c r="AO206" s="10"/>
      <c r="AP206" s="10"/>
      <c r="AQ206" s="10"/>
      <c r="AR206" s="10"/>
    </row>
    <row r="207" spans="1:44" x14ac:dyDescent="0.2">
      <c r="A207" s="9"/>
      <c r="B207" s="9"/>
      <c r="C207" s="9"/>
      <c r="D207" s="9"/>
      <c r="E207" s="9"/>
      <c r="F207" s="9"/>
      <c r="G207" s="9"/>
      <c r="AK207" s="10"/>
      <c r="AL207" s="10"/>
      <c r="AM207" s="10"/>
      <c r="AN207" s="10"/>
      <c r="AO207" s="10"/>
      <c r="AP207" s="10"/>
      <c r="AQ207" s="10"/>
      <c r="AR207" s="10"/>
    </row>
    <row r="208" spans="1:44" x14ac:dyDescent="0.2">
      <c r="A208" s="9"/>
      <c r="B208" s="9"/>
      <c r="C208" s="9"/>
      <c r="D208" s="9"/>
      <c r="E208" s="9"/>
      <c r="F208" s="9"/>
      <c r="G208" s="9"/>
      <c r="AK208" s="10"/>
      <c r="AL208" s="10"/>
      <c r="AM208" s="10"/>
      <c r="AN208" s="10"/>
      <c r="AO208" s="10"/>
      <c r="AP208" s="10"/>
      <c r="AQ208" s="10"/>
      <c r="AR208" s="10"/>
    </row>
    <row r="209" spans="1:44" x14ac:dyDescent="0.2">
      <c r="A209" s="9"/>
      <c r="B209" s="9"/>
      <c r="C209" s="9"/>
      <c r="D209" s="9"/>
      <c r="E209" s="9"/>
      <c r="F209" s="9"/>
      <c r="G209" s="9"/>
      <c r="AK209" s="10"/>
      <c r="AL209" s="10"/>
      <c r="AM209" s="10"/>
      <c r="AN209" s="10"/>
      <c r="AO209" s="10"/>
      <c r="AP209" s="10"/>
      <c r="AQ209" s="10"/>
      <c r="AR209" s="10"/>
    </row>
    <row r="210" spans="1:44" x14ac:dyDescent="0.2">
      <c r="A210" s="9"/>
      <c r="B210" s="9"/>
      <c r="C210" s="9"/>
      <c r="D210" s="9"/>
      <c r="E210" s="9"/>
      <c r="F210" s="9"/>
      <c r="G210" s="9"/>
      <c r="AK210" s="10"/>
      <c r="AL210" s="10"/>
      <c r="AM210" s="10"/>
      <c r="AN210" s="10"/>
      <c r="AO210" s="10"/>
      <c r="AP210" s="10"/>
      <c r="AQ210" s="10"/>
      <c r="AR210" s="10"/>
    </row>
    <row r="211" spans="1:44" x14ac:dyDescent="0.2">
      <c r="A211" s="9"/>
      <c r="B211" s="9"/>
      <c r="C211" s="9"/>
      <c r="D211" s="9"/>
      <c r="E211" s="9"/>
      <c r="F211" s="9"/>
      <c r="G211" s="9"/>
      <c r="AK211" s="10"/>
      <c r="AL211" s="10"/>
      <c r="AM211" s="10"/>
      <c r="AN211" s="10"/>
      <c r="AO211" s="10"/>
      <c r="AP211" s="10"/>
      <c r="AQ211" s="10"/>
      <c r="AR211" s="10"/>
    </row>
    <row r="212" spans="1:44" x14ac:dyDescent="0.2">
      <c r="A212" s="9"/>
      <c r="B212" s="9"/>
      <c r="C212" s="9"/>
      <c r="D212" s="9"/>
      <c r="E212" s="9"/>
      <c r="F212" s="9"/>
      <c r="G212" s="9"/>
      <c r="AK212" s="10"/>
      <c r="AL212" s="10"/>
      <c r="AM212" s="10"/>
      <c r="AN212" s="10"/>
      <c r="AO212" s="10"/>
      <c r="AP212" s="10"/>
      <c r="AQ212" s="10"/>
      <c r="AR212" s="10"/>
    </row>
    <row r="213" spans="1:44" x14ac:dyDescent="0.2">
      <c r="A213" s="9"/>
      <c r="B213" s="9"/>
      <c r="C213" s="9"/>
      <c r="D213" s="9"/>
      <c r="E213" s="9"/>
      <c r="F213" s="9"/>
      <c r="G213" s="9"/>
      <c r="AK213" s="10"/>
      <c r="AL213" s="10"/>
      <c r="AM213" s="10"/>
      <c r="AN213" s="10"/>
      <c r="AO213" s="10"/>
      <c r="AP213" s="10"/>
      <c r="AQ213" s="10"/>
      <c r="AR213" s="10"/>
    </row>
    <row r="214" spans="1:44" x14ac:dyDescent="0.2">
      <c r="A214" s="9"/>
      <c r="B214" s="9"/>
      <c r="C214" s="9"/>
      <c r="D214" s="9"/>
      <c r="E214" s="9"/>
      <c r="F214" s="9"/>
      <c r="G214" s="9"/>
      <c r="AK214" s="10"/>
      <c r="AL214" s="10"/>
      <c r="AM214" s="10"/>
      <c r="AN214" s="10"/>
      <c r="AO214" s="10"/>
      <c r="AP214" s="10"/>
      <c r="AQ214" s="10"/>
      <c r="AR214" s="10"/>
    </row>
    <row r="215" spans="1:44" x14ac:dyDescent="0.2">
      <c r="A215" s="9"/>
      <c r="B215" s="9"/>
      <c r="C215" s="9"/>
      <c r="D215" s="9"/>
      <c r="E215" s="9"/>
      <c r="F215" s="9"/>
      <c r="G215" s="9"/>
      <c r="AK215" s="10"/>
      <c r="AL215" s="10"/>
      <c r="AM215" s="10"/>
      <c r="AN215" s="10"/>
      <c r="AO215" s="10"/>
      <c r="AP215" s="10"/>
      <c r="AQ215" s="10"/>
      <c r="AR215" s="10"/>
    </row>
    <row r="216" spans="1:44" x14ac:dyDescent="0.2">
      <c r="A216" s="9"/>
      <c r="B216" s="9"/>
      <c r="C216" s="9"/>
      <c r="D216" s="9"/>
      <c r="E216" s="9"/>
      <c r="F216" s="9"/>
      <c r="G216" s="9"/>
      <c r="AK216" s="10"/>
      <c r="AL216" s="10"/>
      <c r="AM216" s="10"/>
      <c r="AN216" s="10"/>
      <c r="AO216" s="10"/>
      <c r="AP216" s="10"/>
      <c r="AQ216" s="10"/>
      <c r="AR216" s="10"/>
    </row>
    <row r="217" spans="1:44" x14ac:dyDescent="0.2">
      <c r="A217" s="9"/>
      <c r="B217" s="9"/>
      <c r="C217" s="9"/>
      <c r="D217" s="9"/>
      <c r="E217" s="9"/>
      <c r="F217" s="9"/>
      <c r="G217" s="9"/>
      <c r="AK217" s="10"/>
      <c r="AL217" s="10"/>
      <c r="AM217" s="10"/>
      <c r="AN217" s="10"/>
      <c r="AO217" s="10"/>
      <c r="AP217" s="10"/>
      <c r="AQ217" s="10"/>
      <c r="AR217" s="10"/>
    </row>
    <row r="218" spans="1:44" x14ac:dyDescent="0.2">
      <c r="A218" s="9"/>
      <c r="B218" s="9"/>
      <c r="C218" s="9"/>
      <c r="D218" s="9"/>
      <c r="E218" s="9"/>
      <c r="F218" s="9"/>
      <c r="G218" s="9"/>
      <c r="AK218" s="10"/>
      <c r="AL218" s="10"/>
      <c r="AM218" s="10"/>
      <c r="AN218" s="10"/>
      <c r="AO218" s="10"/>
      <c r="AP218" s="10"/>
      <c r="AQ218" s="10"/>
      <c r="AR218" s="10"/>
    </row>
    <row r="219" spans="1:44" x14ac:dyDescent="0.2">
      <c r="A219" s="9"/>
      <c r="B219" s="9"/>
      <c r="C219" s="9"/>
      <c r="D219" s="9"/>
      <c r="E219" s="9"/>
      <c r="F219" s="9"/>
      <c r="G219" s="9"/>
      <c r="AK219" s="10"/>
      <c r="AL219" s="10"/>
      <c r="AM219" s="10"/>
      <c r="AN219" s="10"/>
      <c r="AO219" s="10"/>
      <c r="AP219" s="10"/>
      <c r="AQ219" s="10"/>
      <c r="AR219" s="10"/>
    </row>
    <row r="220" spans="1:44" x14ac:dyDescent="0.2">
      <c r="A220" s="9"/>
      <c r="B220" s="9"/>
      <c r="C220" s="9"/>
      <c r="D220" s="9"/>
      <c r="E220" s="9"/>
      <c r="F220" s="9"/>
      <c r="G220" s="9"/>
      <c r="AK220" s="10"/>
      <c r="AL220" s="10"/>
      <c r="AM220" s="10"/>
      <c r="AN220" s="10"/>
      <c r="AO220" s="10"/>
      <c r="AP220" s="10"/>
      <c r="AQ220" s="10"/>
      <c r="AR220" s="10"/>
    </row>
    <row r="221" spans="1:44" x14ac:dyDescent="0.2">
      <c r="A221" s="9"/>
      <c r="B221" s="9"/>
      <c r="C221" s="9"/>
      <c r="D221" s="9"/>
      <c r="E221" s="9"/>
      <c r="F221" s="9"/>
      <c r="G221" s="9"/>
      <c r="AK221" s="10"/>
      <c r="AL221" s="10"/>
      <c r="AM221" s="10"/>
      <c r="AN221" s="10"/>
      <c r="AO221" s="10"/>
      <c r="AP221" s="10"/>
      <c r="AQ221" s="10"/>
      <c r="AR221" s="10"/>
    </row>
    <row r="222" spans="1:44" x14ac:dyDescent="0.2">
      <c r="A222" s="9"/>
      <c r="B222" s="9"/>
      <c r="C222" s="9"/>
      <c r="D222" s="9"/>
      <c r="E222" s="9"/>
      <c r="F222" s="9"/>
      <c r="G222" s="9"/>
      <c r="AK222" s="10"/>
      <c r="AL222" s="10"/>
      <c r="AM222" s="10"/>
      <c r="AN222" s="10"/>
      <c r="AO222" s="10"/>
      <c r="AP222" s="10"/>
      <c r="AQ222" s="10"/>
      <c r="AR222" s="10"/>
    </row>
    <row r="223" spans="1:44" x14ac:dyDescent="0.2">
      <c r="A223" s="9"/>
      <c r="B223" s="9"/>
      <c r="C223" s="9"/>
      <c r="D223" s="9"/>
      <c r="E223" s="9"/>
      <c r="F223" s="9"/>
      <c r="G223" s="9"/>
      <c r="AK223" s="10"/>
      <c r="AL223" s="10"/>
      <c r="AM223" s="10"/>
      <c r="AN223" s="10"/>
      <c r="AO223" s="10"/>
      <c r="AP223" s="10"/>
      <c r="AQ223" s="10"/>
      <c r="AR223" s="10"/>
    </row>
    <row r="224" spans="1:44" x14ac:dyDescent="0.2">
      <c r="A224" s="9"/>
      <c r="B224" s="9"/>
      <c r="C224" s="9"/>
      <c r="D224" s="9"/>
      <c r="E224" s="9"/>
      <c r="F224" s="9"/>
      <c r="G224" s="9"/>
      <c r="AK224" s="10"/>
      <c r="AL224" s="10"/>
      <c r="AM224" s="10"/>
      <c r="AN224" s="10"/>
      <c r="AO224" s="10"/>
      <c r="AP224" s="10"/>
      <c r="AQ224" s="10"/>
      <c r="AR224" s="10"/>
    </row>
    <row r="225" spans="1:44" x14ac:dyDescent="0.2">
      <c r="A225" s="9"/>
      <c r="B225" s="9"/>
      <c r="C225" s="9"/>
      <c r="D225" s="9"/>
      <c r="E225" s="9"/>
      <c r="F225" s="9"/>
      <c r="G225" s="9"/>
      <c r="AK225" s="10"/>
      <c r="AL225" s="10"/>
      <c r="AM225" s="10"/>
      <c r="AN225" s="10"/>
      <c r="AO225" s="10"/>
      <c r="AP225" s="10"/>
      <c r="AQ225" s="10"/>
      <c r="AR225" s="10"/>
    </row>
    <row r="226" spans="1:44" x14ac:dyDescent="0.2">
      <c r="A226" s="9"/>
      <c r="B226" s="9"/>
      <c r="C226" s="9"/>
      <c r="D226" s="9"/>
      <c r="E226" s="9"/>
      <c r="F226" s="9"/>
      <c r="G226" s="9"/>
      <c r="AK226" s="10"/>
      <c r="AL226" s="10"/>
      <c r="AM226" s="10"/>
      <c r="AN226" s="10"/>
      <c r="AO226" s="10"/>
      <c r="AP226" s="10"/>
      <c r="AQ226" s="10"/>
      <c r="AR226" s="10"/>
    </row>
    <row r="227" spans="1:44" x14ac:dyDescent="0.2">
      <c r="A227" s="9"/>
      <c r="B227" s="9"/>
      <c r="C227" s="9"/>
      <c r="D227" s="9"/>
      <c r="E227" s="9"/>
      <c r="F227" s="9"/>
      <c r="G227" s="9"/>
      <c r="AK227" s="10"/>
      <c r="AL227" s="10"/>
      <c r="AM227" s="10"/>
      <c r="AN227" s="10"/>
      <c r="AO227" s="10"/>
      <c r="AP227" s="10"/>
      <c r="AQ227" s="10"/>
      <c r="AR227" s="10"/>
    </row>
    <row r="228" spans="1:44" x14ac:dyDescent="0.2">
      <c r="A228" s="9"/>
      <c r="B228" s="9"/>
      <c r="C228" s="9"/>
      <c r="D228" s="9"/>
      <c r="E228" s="9"/>
      <c r="F228" s="9"/>
      <c r="G228" s="9"/>
      <c r="AK228" s="10"/>
      <c r="AL228" s="10"/>
      <c r="AM228" s="10"/>
      <c r="AN228" s="10"/>
      <c r="AO228" s="10"/>
      <c r="AP228" s="10"/>
      <c r="AQ228" s="10"/>
      <c r="AR228" s="10"/>
    </row>
    <row r="229" spans="1:44" x14ac:dyDescent="0.2">
      <c r="A229" s="9"/>
      <c r="B229" s="9"/>
      <c r="C229" s="9"/>
      <c r="D229" s="9"/>
      <c r="E229" s="9"/>
      <c r="F229" s="9"/>
      <c r="G229" s="9"/>
      <c r="AK229" s="10"/>
      <c r="AL229" s="10"/>
      <c r="AM229" s="10"/>
      <c r="AN229" s="10"/>
      <c r="AO229" s="10"/>
      <c r="AP229" s="10"/>
      <c r="AQ229" s="10"/>
      <c r="AR229" s="10"/>
    </row>
    <row r="230" spans="1:44" x14ac:dyDescent="0.2">
      <c r="A230" s="9"/>
      <c r="B230" s="9"/>
      <c r="C230" s="9"/>
      <c r="D230" s="9"/>
      <c r="E230" s="9"/>
      <c r="F230" s="9"/>
      <c r="G230" s="9"/>
      <c r="AK230" s="10"/>
      <c r="AL230" s="10"/>
      <c r="AM230" s="10"/>
      <c r="AN230" s="10"/>
      <c r="AO230" s="10"/>
      <c r="AP230" s="10"/>
      <c r="AQ230" s="10"/>
      <c r="AR230" s="10"/>
    </row>
    <row r="231" spans="1:44" x14ac:dyDescent="0.2">
      <c r="A231" s="9"/>
      <c r="B231" s="9"/>
      <c r="C231" s="9"/>
      <c r="D231" s="9"/>
      <c r="E231" s="9"/>
      <c r="F231" s="9"/>
      <c r="G231" s="9"/>
      <c r="AK231" s="10"/>
      <c r="AL231" s="10"/>
      <c r="AM231" s="10"/>
      <c r="AN231" s="10"/>
      <c r="AO231" s="10"/>
      <c r="AP231" s="10"/>
      <c r="AQ231" s="10"/>
      <c r="AR231" s="10"/>
    </row>
    <row r="232" spans="1:44" x14ac:dyDescent="0.2">
      <c r="A232" s="9"/>
      <c r="B232" s="9"/>
      <c r="C232" s="9"/>
      <c r="D232" s="9"/>
      <c r="E232" s="9"/>
      <c r="F232" s="9"/>
      <c r="G232" s="9"/>
      <c r="AK232" s="10"/>
      <c r="AL232" s="10"/>
      <c r="AM232" s="10"/>
      <c r="AN232" s="10"/>
      <c r="AO232" s="10"/>
      <c r="AP232" s="10"/>
      <c r="AQ232" s="10"/>
      <c r="AR232" s="10"/>
    </row>
    <row r="233" spans="1:44" x14ac:dyDescent="0.2">
      <c r="A233" s="9"/>
      <c r="B233" s="9"/>
      <c r="C233" s="9"/>
      <c r="D233" s="9"/>
      <c r="E233" s="9"/>
      <c r="F233" s="9"/>
      <c r="G233" s="9"/>
      <c r="AK233" s="10"/>
      <c r="AL233" s="10"/>
      <c r="AM233" s="10"/>
      <c r="AN233" s="10"/>
      <c r="AO233" s="10"/>
      <c r="AP233" s="10"/>
      <c r="AQ233" s="10"/>
      <c r="AR233" s="10"/>
    </row>
    <row r="234" spans="1:44" x14ac:dyDescent="0.2">
      <c r="A234" s="9"/>
      <c r="B234" s="9"/>
      <c r="C234" s="9"/>
      <c r="D234" s="9"/>
      <c r="E234" s="9"/>
      <c r="F234" s="9"/>
      <c r="G234" s="9"/>
      <c r="AK234" s="10"/>
      <c r="AL234" s="10"/>
      <c r="AM234" s="10"/>
      <c r="AN234" s="10"/>
      <c r="AO234" s="10"/>
      <c r="AP234" s="10"/>
      <c r="AQ234" s="10"/>
      <c r="AR234" s="10"/>
    </row>
    <row r="235" spans="1:44" x14ac:dyDescent="0.2">
      <c r="A235" s="9"/>
      <c r="B235" s="9"/>
      <c r="C235" s="9"/>
      <c r="D235" s="9"/>
      <c r="E235" s="9"/>
      <c r="F235" s="9"/>
      <c r="G235" s="9"/>
      <c r="AK235" s="10"/>
      <c r="AL235" s="10"/>
      <c r="AM235" s="10"/>
      <c r="AN235" s="10"/>
      <c r="AO235" s="10"/>
      <c r="AP235" s="10"/>
      <c r="AQ235" s="10"/>
      <c r="AR235" s="10"/>
    </row>
    <row r="236" spans="1:44" x14ac:dyDescent="0.2">
      <c r="A236" s="9"/>
      <c r="B236" s="9"/>
      <c r="C236" s="9"/>
      <c r="D236" s="9"/>
      <c r="E236" s="9"/>
      <c r="F236" s="9"/>
      <c r="G236" s="9"/>
      <c r="AK236" s="10"/>
      <c r="AL236" s="10"/>
      <c r="AM236" s="10"/>
      <c r="AN236" s="10"/>
      <c r="AO236" s="10"/>
      <c r="AP236" s="10"/>
      <c r="AQ236" s="10"/>
      <c r="AR236" s="10"/>
    </row>
    <row r="237" spans="1:44" x14ac:dyDescent="0.2">
      <c r="A237" s="9"/>
      <c r="B237" s="9"/>
      <c r="C237" s="9"/>
      <c r="D237" s="9"/>
      <c r="E237" s="9"/>
      <c r="F237" s="9"/>
      <c r="G237" s="9"/>
      <c r="AK237" s="10"/>
      <c r="AL237" s="10"/>
      <c r="AM237" s="10"/>
      <c r="AN237" s="10"/>
      <c r="AO237" s="10"/>
      <c r="AP237" s="10"/>
      <c r="AQ237" s="10"/>
      <c r="AR237" s="10"/>
    </row>
    <row r="238" spans="1:44" x14ac:dyDescent="0.2">
      <c r="A238" s="9"/>
      <c r="B238" s="9"/>
      <c r="C238" s="9"/>
      <c r="D238" s="9"/>
      <c r="E238" s="9"/>
      <c r="F238" s="9"/>
      <c r="G238" s="9"/>
      <c r="AK238" s="10"/>
      <c r="AL238" s="10"/>
      <c r="AM238" s="10"/>
      <c r="AN238" s="10"/>
      <c r="AO238" s="10"/>
      <c r="AP238" s="10"/>
      <c r="AQ238" s="10"/>
      <c r="AR238" s="10"/>
    </row>
    <row r="239" spans="1:44" x14ac:dyDescent="0.2">
      <c r="A239" s="9"/>
      <c r="B239" s="9"/>
      <c r="C239" s="9"/>
      <c r="D239" s="9"/>
      <c r="E239" s="9"/>
      <c r="F239" s="9"/>
      <c r="G239" s="9"/>
      <c r="AK239" s="10"/>
      <c r="AL239" s="10"/>
      <c r="AM239" s="10"/>
      <c r="AN239" s="10"/>
      <c r="AO239" s="10"/>
      <c r="AP239" s="10"/>
      <c r="AQ239" s="10"/>
      <c r="AR239" s="10"/>
    </row>
    <row r="240" spans="1:44" x14ac:dyDescent="0.2">
      <c r="A240" s="9"/>
      <c r="B240" s="9"/>
      <c r="C240" s="9"/>
      <c r="D240" s="9"/>
      <c r="E240" s="9"/>
      <c r="F240" s="9"/>
      <c r="G240" s="9"/>
      <c r="AK240" s="10"/>
      <c r="AL240" s="10"/>
      <c r="AM240" s="10"/>
      <c r="AN240" s="10"/>
      <c r="AO240" s="10"/>
      <c r="AP240" s="10"/>
      <c r="AQ240" s="10"/>
      <c r="AR240" s="10"/>
    </row>
    <row r="241" spans="1:44" x14ac:dyDescent="0.2">
      <c r="A241" s="9"/>
      <c r="B241" s="9"/>
      <c r="C241" s="9"/>
      <c r="D241" s="9"/>
      <c r="E241" s="9"/>
      <c r="F241" s="9"/>
      <c r="G241" s="9"/>
      <c r="AK241" s="10"/>
      <c r="AL241" s="10"/>
      <c r="AM241" s="10"/>
      <c r="AN241" s="10"/>
      <c r="AO241" s="10"/>
      <c r="AP241" s="10"/>
      <c r="AQ241" s="10"/>
      <c r="AR241" s="10"/>
    </row>
    <row r="242" spans="1:44" x14ac:dyDescent="0.2">
      <c r="A242" s="9"/>
      <c r="B242" s="9"/>
      <c r="C242" s="9"/>
      <c r="D242" s="9"/>
      <c r="E242" s="9"/>
      <c r="F242" s="9"/>
      <c r="G242" s="9"/>
      <c r="AK242" s="10"/>
      <c r="AL242" s="10"/>
      <c r="AM242" s="10"/>
      <c r="AN242" s="10"/>
      <c r="AO242" s="10"/>
      <c r="AP242" s="10"/>
      <c r="AQ242" s="10"/>
      <c r="AR242" s="10"/>
    </row>
    <row r="243" spans="1:44" x14ac:dyDescent="0.2">
      <c r="A243" s="9"/>
      <c r="B243" s="9"/>
      <c r="C243" s="9"/>
      <c r="D243" s="9"/>
      <c r="E243" s="9"/>
      <c r="F243" s="9"/>
      <c r="G243" s="9"/>
      <c r="AK243" s="10"/>
      <c r="AL243" s="10"/>
      <c r="AM243" s="10"/>
      <c r="AN243" s="10"/>
      <c r="AO243" s="10"/>
      <c r="AP243" s="10"/>
      <c r="AQ243" s="10"/>
      <c r="AR243" s="10"/>
    </row>
    <row r="244" spans="1:44" x14ac:dyDescent="0.2">
      <c r="A244" s="9"/>
      <c r="B244" s="9"/>
      <c r="C244" s="9"/>
      <c r="D244" s="9"/>
      <c r="E244" s="9"/>
      <c r="F244" s="9"/>
      <c r="G244" s="9"/>
      <c r="AK244" s="10"/>
      <c r="AL244" s="10"/>
      <c r="AM244" s="10"/>
      <c r="AN244" s="10"/>
      <c r="AO244" s="10"/>
      <c r="AP244" s="10"/>
      <c r="AQ244" s="10"/>
      <c r="AR244" s="10"/>
    </row>
    <row r="245" spans="1:44" x14ac:dyDescent="0.2">
      <c r="A245" s="9"/>
      <c r="B245" s="9"/>
      <c r="C245" s="9"/>
      <c r="D245" s="9"/>
      <c r="E245" s="9"/>
      <c r="F245" s="9"/>
      <c r="G245" s="9"/>
      <c r="AK245" s="10"/>
      <c r="AL245" s="10"/>
      <c r="AM245" s="10"/>
      <c r="AN245" s="10"/>
      <c r="AO245" s="10"/>
      <c r="AP245" s="10"/>
      <c r="AQ245" s="10"/>
      <c r="AR245" s="10"/>
    </row>
    <row r="246" spans="1:44" x14ac:dyDescent="0.2">
      <c r="A246" s="9"/>
      <c r="B246" s="9"/>
      <c r="C246" s="9"/>
      <c r="D246" s="9"/>
      <c r="E246" s="9"/>
      <c r="F246" s="9"/>
      <c r="G246" s="9"/>
      <c r="AK246" s="10"/>
      <c r="AL246" s="10"/>
      <c r="AM246" s="10"/>
      <c r="AN246" s="10"/>
      <c r="AO246" s="10"/>
      <c r="AP246" s="10"/>
      <c r="AQ246" s="10"/>
      <c r="AR246" s="10"/>
    </row>
    <row r="247" spans="1:44" x14ac:dyDescent="0.2">
      <c r="A247" s="9"/>
      <c r="B247" s="9"/>
      <c r="C247" s="9"/>
      <c r="D247" s="9"/>
      <c r="E247" s="9"/>
      <c r="F247" s="9"/>
      <c r="G247" s="9"/>
      <c r="AK247" s="10"/>
      <c r="AL247" s="10"/>
      <c r="AM247" s="10"/>
      <c r="AN247" s="10"/>
      <c r="AO247" s="10"/>
      <c r="AP247" s="10"/>
      <c r="AQ247" s="10"/>
      <c r="AR247" s="10"/>
    </row>
    <row r="248" spans="1:44" x14ac:dyDescent="0.2">
      <c r="A248" s="9"/>
      <c r="B248" s="9"/>
      <c r="C248" s="9"/>
      <c r="D248" s="9"/>
      <c r="E248" s="9"/>
      <c r="F248" s="9"/>
      <c r="G248" s="9"/>
      <c r="AK248" s="10"/>
      <c r="AL248" s="10"/>
      <c r="AM248" s="10"/>
      <c r="AN248" s="10"/>
      <c r="AO248" s="10"/>
      <c r="AP248" s="10"/>
      <c r="AQ248" s="10"/>
      <c r="AR248" s="10"/>
    </row>
    <row r="249" spans="1:44" x14ac:dyDescent="0.2">
      <c r="A249" s="9"/>
      <c r="B249" s="9"/>
      <c r="C249" s="9"/>
      <c r="D249" s="9"/>
      <c r="E249" s="9"/>
      <c r="F249" s="9"/>
      <c r="G249" s="9"/>
      <c r="AK249" s="10"/>
      <c r="AL249" s="10"/>
      <c r="AM249" s="10"/>
      <c r="AN249" s="10"/>
      <c r="AO249" s="10"/>
      <c r="AP249" s="10"/>
      <c r="AQ249" s="10"/>
      <c r="AR249" s="10"/>
    </row>
    <row r="250" spans="1:44" x14ac:dyDescent="0.2">
      <c r="A250" s="9"/>
      <c r="B250" s="9"/>
      <c r="C250" s="9"/>
      <c r="D250" s="9"/>
      <c r="E250" s="9"/>
      <c r="F250" s="9"/>
      <c r="G250" s="9"/>
      <c r="AK250" s="10"/>
      <c r="AL250" s="10"/>
      <c r="AM250" s="10"/>
      <c r="AN250" s="10"/>
      <c r="AO250" s="10"/>
      <c r="AP250" s="10"/>
      <c r="AQ250" s="10"/>
      <c r="AR250" s="10"/>
    </row>
    <row r="251" spans="1:44" x14ac:dyDescent="0.2">
      <c r="A251" s="9"/>
      <c r="B251" s="9"/>
      <c r="C251" s="9"/>
      <c r="D251" s="9"/>
      <c r="E251" s="9"/>
      <c r="F251" s="9"/>
      <c r="G251" s="9"/>
      <c r="AK251" s="10"/>
      <c r="AL251" s="10"/>
      <c r="AM251" s="10"/>
      <c r="AN251" s="10"/>
      <c r="AO251" s="10"/>
      <c r="AP251" s="10"/>
      <c r="AQ251" s="10"/>
      <c r="AR251" s="10"/>
    </row>
    <row r="252" spans="1:44" x14ac:dyDescent="0.2">
      <c r="A252" s="9"/>
      <c r="B252" s="9"/>
      <c r="C252" s="9"/>
      <c r="D252" s="9"/>
      <c r="E252" s="9"/>
      <c r="F252" s="9"/>
      <c r="G252" s="9"/>
      <c r="AK252" s="10"/>
      <c r="AL252" s="10"/>
      <c r="AM252" s="10"/>
      <c r="AN252" s="10"/>
      <c r="AO252" s="10"/>
      <c r="AP252" s="10"/>
      <c r="AQ252" s="10"/>
      <c r="AR252" s="10"/>
    </row>
    <row r="253" spans="1:44" x14ac:dyDescent="0.2">
      <c r="A253" s="9"/>
      <c r="B253" s="9"/>
      <c r="C253" s="9"/>
      <c r="D253" s="9"/>
      <c r="E253" s="9"/>
      <c r="F253" s="9"/>
      <c r="G253" s="9"/>
      <c r="AK253" s="10"/>
      <c r="AL253" s="10"/>
      <c r="AM253" s="10"/>
      <c r="AN253" s="10"/>
      <c r="AO253" s="10"/>
      <c r="AP253" s="10"/>
      <c r="AQ253" s="10"/>
      <c r="AR253" s="10"/>
    </row>
    <row r="254" spans="1:44" x14ac:dyDescent="0.2">
      <c r="A254" s="9"/>
      <c r="B254" s="9"/>
      <c r="C254" s="9"/>
      <c r="D254" s="9"/>
      <c r="E254" s="9"/>
      <c r="F254" s="9"/>
      <c r="G254" s="9"/>
      <c r="AK254" s="10"/>
      <c r="AL254" s="10"/>
      <c r="AM254" s="10"/>
      <c r="AN254" s="10"/>
      <c r="AO254" s="10"/>
      <c r="AP254" s="10"/>
      <c r="AQ254" s="10"/>
      <c r="AR254" s="10"/>
    </row>
    <row r="255" spans="1:44" x14ac:dyDescent="0.2">
      <c r="A255" s="9"/>
      <c r="B255" s="9"/>
      <c r="C255" s="9"/>
      <c r="D255" s="9"/>
      <c r="E255" s="9"/>
      <c r="F255" s="9"/>
      <c r="G255" s="9"/>
      <c r="AK255" s="10"/>
      <c r="AL255" s="10"/>
      <c r="AM255" s="10"/>
      <c r="AN255" s="10"/>
      <c r="AO255" s="10"/>
      <c r="AP255" s="10"/>
      <c r="AQ255" s="10"/>
      <c r="AR255" s="10"/>
    </row>
    <row r="256" spans="1:44" x14ac:dyDescent="0.2">
      <c r="A256" s="9"/>
      <c r="B256" s="9"/>
      <c r="C256" s="9"/>
      <c r="D256" s="9"/>
      <c r="E256" s="9"/>
      <c r="F256" s="9"/>
      <c r="G256" s="9"/>
      <c r="AK256" s="10"/>
      <c r="AL256" s="10"/>
      <c r="AM256" s="10"/>
      <c r="AN256" s="10"/>
      <c r="AO256" s="10"/>
      <c r="AP256" s="10"/>
      <c r="AQ256" s="10"/>
      <c r="AR256" s="10"/>
    </row>
    <row r="257" spans="1:44" x14ac:dyDescent="0.2">
      <c r="A257" s="9"/>
      <c r="B257" s="9"/>
      <c r="C257" s="9"/>
      <c r="D257" s="9"/>
      <c r="E257" s="9"/>
      <c r="F257" s="9"/>
      <c r="G257" s="9"/>
      <c r="AK257" s="10"/>
      <c r="AL257" s="10"/>
      <c r="AM257" s="10"/>
      <c r="AN257" s="10"/>
      <c r="AO257" s="10"/>
      <c r="AP257" s="10"/>
      <c r="AQ257" s="10"/>
      <c r="AR257" s="10"/>
    </row>
    <row r="258" spans="1:44" x14ac:dyDescent="0.2">
      <c r="A258" s="9"/>
      <c r="B258" s="9"/>
      <c r="C258" s="9"/>
      <c r="D258" s="9"/>
      <c r="E258" s="9"/>
      <c r="F258" s="9"/>
      <c r="G258" s="9"/>
      <c r="AK258" s="10"/>
      <c r="AL258" s="10"/>
      <c r="AM258" s="10"/>
      <c r="AN258" s="10"/>
      <c r="AO258" s="10"/>
      <c r="AP258" s="10"/>
      <c r="AQ258" s="10"/>
      <c r="AR258" s="10"/>
    </row>
    <row r="259" spans="1:44" x14ac:dyDescent="0.2">
      <c r="A259" s="9"/>
      <c r="B259" s="9"/>
      <c r="C259" s="9"/>
      <c r="D259" s="9"/>
      <c r="E259" s="9"/>
      <c r="F259" s="9"/>
      <c r="G259" s="9"/>
      <c r="AK259" s="10"/>
      <c r="AL259" s="10"/>
      <c r="AM259" s="10"/>
      <c r="AN259" s="10"/>
      <c r="AO259" s="10"/>
      <c r="AP259" s="10"/>
      <c r="AQ259" s="10"/>
      <c r="AR259" s="10"/>
    </row>
    <row r="260" spans="1:44" x14ac:dyDescent="0.2">
      <c r="A260" s="9"/>
      <c r="B260" s="9"/>
      <c r="C260" s="9"/>
      <c r="D260" s="9"/>
      <c r="E260" s="9"/>
      <c r="F260" s="9"/>
      <c r="G260" s="9"/>
      <c r="AK260" s="10"/>
      <c r="AL260" s="10"/>
      <c r="AM260" s="10"/>
      <c r="AN260" s="10"/>
      <c r="AO260" s="10"/>
      <c r="AP260" s="10"/>
      <c r="AQ260" s="10"/>
      <c r="AR260" s="10"/>
    </row>
    <row r="261" spans="1:44" x14ac:dyDescent="0.2">
      <c r="A261" s="9"/>
      <c r="B261" s="9"/>
      <c r="C261" s="9"/>
      <c r="D261" s="9"/>
      <c r="E261" s="9"/>
      <c r="F261" s="9"/>
      <c r="G261" s="9"/>
      <c r="AK261" s="10"/>
      <c r="AL261" s="10"/>
      <c r="AM261" s="10"/>
      <c r="AN261" s="10"/>
      <c r="AO261" s="10"/>
      <c r="AP261" s="10"/>
      <c r="AQ261" s="10"/>
      <c r="AR261" s="10"/>
    </row>
    <row r="262" spans="1:44" x14ac:dyDescent="0.2">
      <c r="A262" s="9"/>
      <c r="B262" s="9"/>
      <c r="C262" s="9"/>
      <c r="D262" s="9"/>
      <c r="E262" s="9"/>
      <c r="F262" s="9"/>
      <c r="G262" s="9"/>
      <c r="AK262" s="10"/>
      <c r="AL262" s="10"/>
      <c r="AM262" s="10"/>
      <c r="AN262" s="10"/>
      <c r="AO262" s="10"/>
      <c r="AP262" s="10"/>
      <c r="AQ262" s="10"/>
      <c r="AR262" s="10"/>
    </row>
    <row r="263" spans="1:44" x14ac:dyDescent="0.2">
      <c r="A263" s="9"/>
      <c r="B263" s="9"/>
      <c r="C263" s="9"/>
      <c r="D263" s="9"/>
      <c r="E263" s="9"/>
      <c r="F263" s="9"/>
      <c r="G263" s="9"/>
      <c r="AK263" s="10"/>
      <c r="AL263" s="10"/>
      <c r="AM263" s="10"/>
      <c r="AN263" s="10"/>
      <c r="AO263" s="10"/>
      <c r="AP263" s="10"/>
      <c r="AQ263" s="10"/>
      <c r="AR263" s="10"/>
    </row>
    <row r="264" spans="1:44" x14ac:dyDescent="0.2">
      <c r="A264" s="9"/>
      <c r="B264" s="9"/>
      <c r="C264" s="9"/>
      <c r="D264" s="9"/>
      <c r="E264" s="9"/>
      <c r="F264" s="9"/>
      <c r="G264" s="9"/>
      <c r="AK264" s="10"/>
      <c r="AL264" s="10"/>
      <c r="AM264" s="10"/>
      <c r="AN264" s="10"/>
      <c r="AO264" s="10"/>
      <c r="AP264" s="10"/>
      <c r="AQ264" s="10"/>
      <c r="AR264" s="10"/>
    </row>
    <row r="265" spans="1:44" x14ac:dyDescent="0.2">
      <c r="A265" s="9"/>
      <c r="B265" s="9"/>
      <c r="C265" s="9"/>
      <c r="D265" s="9"/>
      <c r="E265" s="9"/>
      <c r="F265" s="9"/>
      <c r="G265" s="9"/>
      <c r="AK265" s="10"/>
      <c r="AL265" s="10"/>
      <c r="AM265" s="10"/>
      <c r="AN265" s="10"/>
      <c r="AO265" s="10"/>
      <c r="AP265" s="10"/>
      <c r="AQ265" s="10"/>
      <c r="AR265" s="10"/>
    </row>
    <row r="266" spans="1:44" x14ac:dyDescent="0.2">
      <c r="A266" s="9"/>
      <c r="B266" s="9"/>
      <c r="C266" s="9"/>
      <c r="D266" s="9"/>
      <c r="E266" s="9"/>
      <c r="F266" s="9"/>
      <c r="G266" s="9"/>
      <c r="AK266" s="10"/>
      <c r="AL266" s="10"/>
      <c r="AM266" s="10"/>
      <c r="AN266" s="10"/>
      <c r="AO266" s="10"/>
      <c r="AP266" s="10"/>
      <c r="AQ266" s="10"/>
      <c r="AR266" s="10"/>
    </row>
    <row r="267" spans="1:44" x14ac:dyDescent="0.2">
      <c r="A267" s="9"/>
      <c r="B267" s="9"/>
      <c r="C267" s="9"/>
      <c r="D267" s="9"/>
      <c r="E267" s="9"/>
      <c r="F267" s="9"/>
      <c r="G267" s="9"/>
      <c r="AK267" s="10"/>
      <c r="AL267" s="10"/>
      <c r="AM267" s="10"/>
      <c r="AN267" s="10"/>
      <c r="AO267" s="10"/>
      <c r="AP267" s="10"/>
      <c r="AQ267" s="10"/>
      <c r="AR267" s="10"/>
    </row>
    <row r="268" spans="1:44" x14ac:dyDescent="0.2">
      <c r="A268" s="9"/>
      <c r="B268" s="9"/>
      <c r="C268" s="9"/>
      <c r="D268" s="9"/>
      <c r="E268" s="9"/>
      <c r="F268" s="9"/>
      <c r="G268" s="9"/>
      <c r="AK268" s="10"/>
      <c r="AL268" s="10"/>
      <c r="AM268" s="10"/>
      <c r="AN268" s="10"/>
      <c r="AO268" s="10"/>
      <c r="AP268" s="10"/>
      <c r="AQ268" s="10"/>
      <c r="AR268" s="10"/>
    </row>
    <row r="269" spans="1:44" x14ac:dyDescent="0.2">
      <c r="A269" s="9"/>
      <c r="B269" s="9"/>
      <c r="C269" s="9"/>
      <c r="D269" s="9"/>
      <c r="E269" s="9"/>
      <c r="F269" s="9"/>
      <c r="G269" s="9"/>
      <c r="AK269" s="10"/>
      <c r="AL269" s="10"/>
      <c r="AM269" s="10"/>
      <c r="AN269" s="10"/>
      <c r="AO269" s="10"/>
      <c r="AP269" s="10"/>
      <c r="AQ269" s="10"/>
      <c r="AR269" s="10"/>
    </row>
    <row r="270" spans="1:44" x14ac:dyDescent="0.2">
      <c r="A270" s="9"/>
      <c r="B270" s="9"/>
      <c r="C270" s="9"/>
      <c r="D270" s="9"/>
      <c r="E270" s="9"/>
      <c r="F270" s="9"/>
      <c r="G270" s="9"/>
      <c r="AK270" s="10"/>
      <c r="AL270" s="10"/>
      <c r="AM270" s="10"/>
      <c r="AN270" s="10"/>
      <c r="AO270" s="10"/>
      <c r="AP270" s="10"/>
      <c r="AQ270" s="10"/>
      <c r="AR270" s="10"/>
    </row>
    <row r="271" spans="1:44" x14ac:dyDescent="0.2">
      <c r="A271" s="9"/>
      <c r="B271" s="9"/>
      <c r="C271" s="9"/>
      <c r="D271" s="9"/>
      <c r="E271" s="9"/>
      <c r="F271" s="9"/>
      <c r="G271" s="9"/>
      <c r="AK271" s="10"/>
      <c r="AL271" s="10"/>
      <c r="AM271" s="10"/>
      <c r="AN271" s="10"/>
      <c r="AO271" s="10"/>
      <c r="AP271" s="10"/>
      <c r="AQ271" s="10"/>
      <c r="AR271" s="10"/>
    </row>
    <row r="272" spans="1:44" x14ac:dyDescent="0.2">
      <c r="A272" s="9"/>
      <c r="B272" s="9"/>
      <c r="C272" s="9"/>
      <c r="D272" s="9"/>
      <c r="E272" s="9"/>
      <c r="F272" s="9"/>
      <c r="G272" s="9"/>
      <c r="AK272" s="10"/>
      <c r="AL272" s="10"/>
      <c r="AM272" s="10"/>
      <c r="AN272" s="10"/>
      <c r="AO272" s="10"/>
      <c r="AP272" s="10"/>
      <c r="AQ272" s="10"/>
      <c r="AR272" s="10"/>
    </row>
    <row r="273" spans="1:44" x14ac:dyDescent="0.2">
      <c r="A273" s="9"/>
      <c r="B273" s="9"/>
      <c r="C273" s="9"/>
      <c r="D273" s="9"/>
      <c r="E273" s="9"/>
      <c r="F273" s="9"/>
      <c r="G273" s="9"/>
      <c r="AK273" s="10"/>
      <c r="AL273" s="10"/>
      <c r="AM273" s="10"/>
      <c r="AN273" s="10"/>
      <c r="AO273" s="10"/>
      <c r="AP273" s="10"/>
      <c r="AQ273" s="10"/>
      <c r="AR273" s="10"/>
    </row>
    <row r="274" spans="1:44" x14ac:dyDescent="0.2">
      <c r="A274" s="9"/>
      <c r="B274" s="9"/>
      <c r="C274" s="9"/>
      <c r="D274" s="9"/>
      <c r="E274" s="9"/>
      <c r="F274" s="9"/>
      <c r="G274" s="9"/>
      <c r="AK274" s="10"/>
      <c r="AL274" s="10"/>
      <c r="AM274" s="10"/>
      <c r="AN274" s="10"/>
      <c r="AO274" s="10"/>
      <c r="AP274" s="10"/>
      <c r="AQ274" s="10"/>
      <c r="AR274" s="10"/>
    </row>
    <row r="275" spans="1:44" x14ac:dyDescent="0.2">
      <c r="A275" s="9"/>
      <c r="B275" s="9"/>
      <c r="C275" s="9"/>
      <c r="D275" s="9"/>
      <c r="E275" s="9"/>
      <c r="F275" s="9"/>
      <c r="G275" s="9"/>
      <c r="AK275" s="10"/>
      <c r="AL275" s="10"/>
      <c r="AM275" s="10"/>
      <c r="AN275" s="10"/>
      <c r="AO275" s="10"/>
      <c r="AP275" s="10"/>
      <c r="AQ275" s="10"/>
      <c r="AR275" s="10"/>
    </row>
    <row r="276" spans="1:44" x14ac:dyDescent="0.2">
      <c r="A276" s="9"/>
      <c r="B276" s="9"/>
      <c r="C276" s="9"/>
      <c r="D276" s="9"/>
      <c r="E276" s="9"/>
      <c r="F276" s="9"/>
      <c r="G276" s="9"/>
      <c r="AK276" s="10"/>
      <c r="AL276" s="10"/>
      <c r="AM276" s="10"/>
      <c r="AN276" s="10"/>
      <c r="AO276" s="10"/>
      <c r="AP276" s="10"/>
      <c r="AQ276" s="10"/>
      <c r="AR276" s="10"/>
    </row>
    <row r="277" spans="1:44" x14ac:dyDescent="0.2">
      <c r="A277" s="9"/>
      <c r="B277" s="9"/>
      <c r="C277" s="9"/>
      <c r="D277" s="9"/>
      <c r="E277" s="9"/>
      <c r="F277" s="9"/>
      <c r="G277" s="9"/>
      <c r="AK277" s="10"/>
      <c r="AL277" s="10"/>
      <c r="AM277" s="10"/>
      <c r="AN277" s="10"/>
      <c r="AO277" s="10"/>
      <c r="AP277" s="10"/>
      <c r="AQ277" s="10"/>
      <c r="AR277" s="10"/>
    </row>
    <row r="278" spans="1:44" x14ac:dyDescent="0.2">
      <c r="A278" s="9"/>
      <c r="B278" s="9"/>
      <c r="C278" s="9"/>
      <c r="D278" s="9"/>
      <c r="E278" s="9"/>
      <c r="F278" s="9"/>
      <c r="G278" s="9"/>
      <c r="AK278" s="10"/>
      <c r="AL278" s="10"/>
      <c r="AM278" s="10"/>
      <c r="AN278" s="10"/>
      <c r="AO278" s="10"/>
      <c r="AP278" s="10"/>
      <c r="AQ278" s="10"/>
      <c r="AR278" s="10"/>
    </row>
    <row r="279" spans="1:44" x14ac:dyDescent="0.2">
      <c r="A279" s="9"/>
      <c r="B279" s="9"/>
      <c r="C279" s="9"/>
      <c r="D279" s="9"/>
      <c r="E279" s="9"/>
      <c r="F279" s="9"/>
      <c r="G279" s="9"/>
      <c r="AK279" s="10"/>
      <c r="AL279" s="10"/>
      <c r="AM279" s="10"/>
      <c r="AN279" s="10"/>
      <c r="AO279" s="10"/>
      <c r="AP279" s="10"/>
      <c r="AQ279" s="10"/>
      <c r="AR279" s="10"/>
    </row>
    <row r="280" spans="1:44" x14ac:dyDescent="0.2">
      <c r="A280" s="9"/>
      <c r="B280" s="9"/>
      <c r="C280" s="9"/>
      <c r="D280" s="9"/>
      <c r="E280" s="9"/>
      <c r="F280" s="9"/>
      <c r="G280" s="9"/>
      <c r="AK280" s="10"/>
      <c r="AL280" s="10"/>
      <c r="AM280" s="10"/>
      <c r="AN280" s="10"/>
      <c r="AO280" s="10"/>
      <c r="AP280" s="10"/>
      <c r="AQ280" s="10"/>
      <c r="AR280" s="10"/>
    </row>
    <row r="281" spans="1:44" x14ac:dyDescent="0.2">
      <c r="A281" s="9"/>
      <c r="B281" s="9"/>
      <c r="C281" s="9"/>
      <c r="D281" s="9"/>
      <c r="E281" s="9"/>
      <c r="F281" s="9"/>
      <c r="G281" s="9"/>
      <c r="AK281" s="10"/>
      <c r="AL281" s="10"/>
      <c r="AM281" s="10"/>
      <c r="AN281" s="10"/>
      <c r="AO281" s="10"/>
      <c r="AP281" s="10"/>
      <c r="AQ281" s="10"/>
      <c r="AR281" s="10"/>
    </row>
    <row r="282" spans="1:44" x14ac:dyDescent="0.2">
      <c r="A282" s="9"/>
      <c r="B282" s="9"/>
      <c r="C282" s="9"/>
      <c r="D282" s="9"/>
      <c r="E282" s="9"/>
      <c r="F282" s="9"/>
      <c r="G282" s="9"/>
      <c r="AK282" s="10"/>
      <c r="AL282" s="10"/>
      <c r="AM282" s="10"/>
      <c r="AN282" s="10"/>
      <c r="AO282" s="10"/>
      <c r="AP282" s="10"/>
      <c r="AQ282" s="10"/>
      <c r="AR282" s="10"/>
    </row>
    <row r="283" spans="1:44" x14ac:dyDescent="0.2">
      <c r="A283" s="9"/>
      <c r="B283" s="9"/>
      <c r="C283" s="9"/>
      <c r="D283" s="9"/>
      <c r="E283" s="9"/>
      <c r="F283" s="9"/>
      <c r="G283" s="9"/>
      <c r="AK283" s="10"/>
      <c r="AL283" s="10"/>
      <c r="AM283" s="10"/>
      <c r="AN283" s="10"/>
      <c r="AO283" s="10"/>
      <c r="AP283" s="10"/>
      <c r="AQ283" s="10"/>
      <c r="AR283" s="10"/>
    </row>
    <row r="284" spans="1:44" x14ac:dyDescent="0.2">
      <c r="A284" s="9"/>
      <c r="B284" s="9"/>
      <c r="C284" s="9"/>
      <c r="D284" s="9"/>
      <c r="E284" s="9"/>
      <c r="F284" s="9"/>
      <c r="G284" s="9"/>
      <c r="AK284" s="10"/>
      <c r="AL284" s="10"/>
      <c r="AM284" s="10"/>
      <c r="AN284" s="10"/>
      <c r="AO284" s="10"/>
      <c r="AP284" s="10"/>
      <c r="AQ284" s="10"/>
      <c r="AR284" s="10"/>
    </row>
    <row r="285" spans="1:44" x14ac:dyDescent="0.2">
      <c r="A285" s="9"/>
      <c r="B285" s="9"/>
      <c r="C285" s="9"/>
      <c r="D285" s="9"/>
      <c r="E285" s="9"/>
      <c r="F285" s="9"/>
      <c r="G285" s="9"/>
      <c r="AK285" s="10"/>
      <c r="AL285" s="10"/>
      <c r="AM285" s="10"/>
      <c r="AN285" s="10"/>
      <c r="AO285" s="10"/>
      <c r="AP285" s="10"/>
      <c r="AQ285" s="10"/>
      <c r="AR285" s="10"/>
    </row>
    <row r="286" spans="1:44" x14ac:dyDescent="0.2">
      <c r="A286" s="9"/>
      <c r="B286" s="9"/>
      <c r="C286" s="9"/>
      <c r="D286" s="9"/>
      <c r="E286" s="9"/>
      <c r="F286" s="9"/>
      <c r="G286" s="9"/>
      <c r="AK286" s="10"/>
      <c r="AL286" s="10"/>
      <c r="AM286" s="10"/>
      <c r="AN286" s="10"/>
      <c r="AO286" s="10"/>
      <c r="AP286" s="10"/>
      <c r="AQ286" s="10"/>
      <c r="AR286" s="10"/>
    </row>
    <row r="287" spans="1:44" x14ac:dyDescent="0.2">
      <c r="A287" s="9"/>
      <c r="B287" s="9"/>
      <c r="C287" s="9"/>
      <c r="D287" s="9"/>
      <c r="E287" s="9"/>
      <c r="F287" s="9"/>
      <c r="G287" s="9"/>
      <c r="AK287" s="10"/>
      <c r="AL287" s="10"/>
      <c r="AM287" s="10"/>
      <c r="AN287" s="10"/>
      <c r="AO287" s="10"/>
      <c r="AP287" s="10"/>
      <c r="AQ287" s="10"/>
      <c r="AR287" s="10"/>
    </row>
    <row r="288" spans="1:44" x14ac:dyDescent="0.2">
      <c r="A288" s="9"/>
      <c r="B288" s="9"/>
      <c r="C288" s="9"/>
      <c r="D288" s="9"/>
      <c r="E288" s="9"/>
      <c r="F288" s="9"/>
      <c r="G288" s="9"/>
      <c r="AK288" s="10"/>
      <c r="AL288" s="10"/>
      <c r="AM288" s="10"/>
      <c r="AN288" s="10"/>
      <c r="AO288" s="10"/>
      <c r="AP288" s="10"/>
      <c r="AQ288" s="10"/>
      <c r="AR288" s="10"/>
    </row>
    <row r="289" spans="1:44" x14ac:dyDescent="0.2">
      <c r="A289" s="9"/>
      <c r="B289" s="9"/>
      <c r="C289" s="9"/>
      <c r="D289" s="9"/>
      <c r="E289" s="9"/>
      <c r="F289" s="9"/>
      <c r="G289" s="9"/>
      <c r="AK289" s="10"/>
      <c r="AL289" s="10"/>
      <c r="AM289" s="10"/>
      <c r="AN289" s="10"/>
      <c r="AO289" s="10"/>
      <c r="AP289" s="10"/>
      <c r="AQ289" s="10"/>
      <c r="AR289" s="10"/>
    </row>
    <row r="290" spans="1:44" x14ac:dyDescent="0.2">
      <c r="A290" s="9"/>
      <c r="B290" s="9"/>
      <c r="C290" s="9"/>
      <c r="D290" s="9"/>
      <c r="E290" s="9"/>
      <c r="F290" s="9"/>
      <c r="G290" s="9"/>
      <c r="AK290" s="10"/>
      <c r="AL290" s="10"/>
      <c r="AM290" s="10"/>
      <c r="AN290" s="10"/>
      <c r="AO290" s="10"/>
      <c r="AP290" s="10"/>
      <c r="AQ290" s="10"/>
      <c r="AR290" s="10"/>
    </row>
    <row r="291" spans="1:44" x14ac:dyDescent="0.2">
      <c r="A291" s="9"/>
      <c r="B291" s="9"/>
      <c r="C291" s="9"/>
      <c r="D291" s="9"/>
      <c r="E291" s="9"/>
      <c r="F291" s="9"/>
      <c r="G291" s="9"/>
      <c r="AK291" s="10"/>
      <c r="AL291" s="10"/>
      <c r="AM291" s="10"/>
      <c r="AN291" s="10"/>
      <c r="AO291" s="10"/>
      <c r="AP291" s="10"/>
      <c r="AQ291" s="10"/>
      <c r="AR291" s="10"/>
    </row>
    <row r="292" spans="1:44" x14ac:dyDescent="0.2">
      <c r="A292" s="9"/>
      <c r="B292" s="9"/>
      <c r="C292" s="9"/>
      <c r="D292" s="9"/>
      <c r="E292" s="9"/>
      <c r="F292" s="9"/>
      <c r="G292" s="9"/>
      <c r="AK292" s="10"/>
      <c r="AL292" s="10"/>
      <c r="AM292" s="10"/>
      <c r="AN292" s="10"/>
      <c r="AO292" s="10"/>
      <c r="AP292" s="10"/>
      <c r="AQ292" s="10"/>
      <c r="AR292" s="10"/>
    </row>
    <row r="293" spans="1:44" x14ac:dyDescent="0.2">
      <c r="A293" s="9"/>
      <c r="B293" s="9"/>
      <c r="C293" s="9"/>
      <c r="D293" s="9"/>
      <c r="E293" s="9"/>
      <c r="F293" s="9"/>
      <c r="G293" s="9"/>
      <c r="AK293" s="10"/>
      <c r="AL293" s="10"/>
      <c r="AM293" s="10"/>
      <c r="AN293" s="10"/>
      <c r="AO293" s="10"/>
      <c r="AP293" s="10"/>
      <c r="AQ293" s="10"/>
      <c r="AR293" s="10"/>
    </row>
    <row r="294" spans="1:44" x14ac:dyDescent="0.2">
      <c r="A294" s="9"/>
      <c r="B294" s="9"/>
      <c r="C294" s="9"/>
      <c r="D294" s="9"/>
      <c r="E294" s="9"/>
      <c r="F294" s="9"/>
      <c r="G294" s="9"/>
      <c r="AK294" s="10"/>
      <c r="AL294" s="10"/>
      <c r="AM294" s="10"/>
      <c r="AN294" s="10"/>
      <c r="AO294" s="10"/>
      <c r="AP294" s="10"/>
      <c r="AQ294" s="10"/>
      <c r="AR294" s="10"/>
    </row>
    <row r="295" spans="1:44" x14ac:dyDescent="0.2">
      <c r="A295" s="9"/>
      <c r="B295" s="9"/>
      <c r="C295" s="9"/>
      <c r="D295" s="9"/>
      <c r="E295" s="9"/>
      <c r="F295" s="9"/>
      <c r="G295" s="9"/>
      <c r="AK295" s="10"/>
      <c r="AL295" s="10"/>
      <c r="AM295" s="10"/>
      <c r="AN295" s="10"/>
      <c r="AO295" s="10"/>
      <c r="AP295" s="10"/>
      <c r="AQ295" s="10"/>
      <c r="AR295" s="10"/>
    </row>
    <row r="296" spans="1:44" x14ac:dyDescent="0.2">
      <c r="A296" s="9"/>
      <c r="B296" s="9"/>
      <c r="C296" s="9"/>
      <c r="D296" s="9"/>
      <c r="E296" s="9"/>
      <c r="F296" s="9"/>
      <c r="G296" s="9"/>
      <c r="AK296" s="10"/>
      <c r="AL296" s="10"/>
      <c r="AM296" s="10"/>
      <c r="AN296" s="10"/>
      <c r="AO296" s="10"/>
      <c r="AP296" s="10"/>
      <c r="AQ296" s="10"/>
      <c r="AR296" s="10"/>
    </row>
    <row r="297" spans="1:44" x14ac:dyDescent="0.2">
      <c r="A297" s="9"/>
      <c r="B297" s="9"/>
      <c r="C297" s="9"/>
      <c r="D297" s="9"/>
      <c r="E297" s="9"/>
      <c r="F297" s="9"/>
      <c r="G297" s="9"/>
      <c r="AK297" s="10"/>
      <c r="AL297" s="10"/>
      <c r="AM297" s="10"/>
      <c r="AN297" s="10"/>
      <c r="AO297" s="10"/>
      <c r="AP297" s="10"/>
      <c r="AQ297" s="10"/>
      <c r="AR297" s="10"/>
    </row>
    <row r="298" spans="1:44" x14ac:dyDescent="0.2">
      <c r="A298" s="9"/>
      <c r="B298" s="9"/>
      <c r="C298" s="9"/>
      <c r="D298" s="9"/>
      <c r="E298" s="9"/>
      <c r="F298" s="9"/>
      <c r="G298" s="9"/>
      <c r="AK298" s="10"/>
      <c r="AL298" s="10"/>
      <c r="AM298" s="10"/>
      <c r="AN298" s="10"/>
      <c r="AO298" s="10"/>
      <c r="AP298" s="10"/>
      <c r="AQ298" s="10"/>
      <c r="AR298" s="10"/>
    </row>
    <row r="299" spans="1:44" x14ac:dyDescent="0.2">
      <c r="A299" s="9"/>
      <c r="B299" s="9"/>
      <c r="C299" s="9"/>
      <c r="D299" s="9"/>
      <c r="E299" s="9"/>
      <c r="F299" s="9"/>
      <c r="G299" s="9"/>
      <c r="AK299" s="10"/>
      <c r="AL299" s="10"/>
      <c r="AM299" s="10"/>
      <c r="AN299" s="10"/>
      <c r="AO299" s="10"/>
      <c r="AP299" s="10"/>
      <c r="AQ299" s="10"/>
      <c r="AR299" s="10"/>
    </row>
    <row r="300" spans="1:44" x14ac:dyDescent="0.2">
      <c r="A300" s="9"/>
      <c r="B300" s="9"/>
      <c r="C300" s="9"/>
      <c r="D300" s="9"/>
      <c r="E300" s="9"/>
      <c r="F300" s="9"/>
      <c r="G300" s="9"/>
      <c r="AK300" s="10"/>
      <c r="AL300" s="10"/>
      <c r="AM300" s="10"/>
      <c r="AN300" s="10"/>
      <c r="AO300" s="10"/>
      <c r="AP300" s="10"/>
      <c r="AQ300" s="10"/>
      <c r="AR300" s="10"/>
    </row>
    <row r="301" spans="1:44" x14ac:dyDescent="0.2">
      <c r="A301" s="9"/>
      <c r="B301" s="9"/>
      <c r="C301" s="9"/>
      <c r="D301" s="9"/>
      <c r="E301" s="9"/>
      <c r="F301" s="9"/>
      <c r="G301" s="9"/>
      <c r="AK301" s="10"/>
      <c r="AL301" s="10"/>
      <c r="AM301" s="10"/>
      <c r="AN301" s="10"/>
      <c r="AO301" s="10"/>
      <c r="AP301" s="10"/>
      <c r="AQ301" s="10"/>
      <c r="AR301" s="10"/>
    </row>
    <row r="302" spans="1:44" x14ac:dyDescent="0.2">
      <c r="A302" s="9"/>
      <c r="B302" s="9"/>
      <c r="C302" s="9"/>
      <c r="D302" s="9"/>
      <c r="E302" s="9"/>
      <c r="F302" s="9"/>
      <c r="G302" s="9"/>
      <c r="AK302" s="10"/>
      <c r="AL302" s="10"/>
      <c r="AM302" s="10"/>
      <c r="AN302" s="10"/>
      <c r="AO302" s="10"/>
      <c r="AP302" s="10"/>
      <c r="AQ302" s="10"/>
      <c r="AR302" s="10"/>
    </row>
    <row r="303" spans="1:44" x14ac:dyDescent="0.2">
      <c r="A303" s="9"/>
      <c r="B303" s="9"/>
      <c r="C303" s="9"/>
      <c r="D303" s="9"/>
      <c r="E303" s="9"/>
      <c r="F303" s="9"/>
      <c r="G303" s="9"/>
      <c r="AK303" s="10"/>
      <c r="AL303" s="10"/>
      <c r="AM303" s="10"/>
      <c r="AN303" s="10"/>
      <c r="AO303" s="10"/>
      <c r="AP303" s="10"/>
      <c r="AQ303" s="10"/>
      <c r="AR303" s="10"/>
    </row>
    <row r="304" spans="1:44" x14ac:dyDescent="0.2">
      <c r="A304" s="9"/>
      <c r="B304" s="9"/>
      <c r="C304" s="9"/>
      <c r="D304" s="9"/>
      <c r="E304" s="9"/>
      <c r="F304" s="9"/>
      <c r="G304" s="9"/>
      <c r="AK304" s="10"/>
      <c r="AL304" s="10"/>
      <c r="AM304" s="10"/>
      <c r="AN304" s="10"/>
      <c r="AO304" s="10"/>
      <c r="AP304" s="10"/>
      <c r="AQ304" s="10"/>
      <c r="AR304" s="10"/>
    </row>
    <row r="305" spans="1:44" x14ac:dyDescent="0.2">
      <c r="A305" s="9"/>
      <c r="B305" s="9"/>
      <c r="C305" s="9"/>
      <c r="D305" s="9"/>
      <c r="E305" s="9"/>
      <c r="F305" s="9"/>
      <c r="G305" s="9"/>
      <c r="AK305" s="10"/>
      <c r="AL305" s="10"/>
      <c r="AM305" s="10"/>
      <c r="AN305" s="10"/>
      <c r="AO305" s="10"/>
      <c r="AP305" s="10"/>
      <c r="AQ305" s="10"/>
      <c r="AR305" s="10"/>
    </row>
    <row r="306" spans="1:44" x14ac:dyDescent="0.2">
      <c r="A306" s="9"/>
      <c r="B306" s="9"/>
      <c r="C306" s="9"/>
      <c r="D306" s="9"/>
      <c r="E306" s="9"/>
      <c r="F306" s="9"/>
      <c r="G306" s="9"/>
      <c r="AK306" s="10"/>
      <c r="AL306" s="10"/>
      <c r="AM306" s="10"/>
      <c r="AN306" s="10"/>
      <c r="AO306" s="10"/>
      <c r="AP306" s="10"/>
      <c r="AQ306" s="10"/>
      <c r="AR306" s="10"/>
    </row>
    <row r="307" spans="1:44" x14ac:dyDescent="0.2">
      <c r="A307" s="9"/>
      <c r="B307" s="9"/>
      <c r="C307" s="9"/>
      <c r="D307" s="9"/>
      <c r="E307" s="9"/>
      <c r="F307" s="9"/>
      <c r="G307" s="9"/>
      <c r="AK307" s="10"/>
      <c r="AL307" s="10"/>
      <c r="AM307" s="10"/>
      <c r="AN307" s="10"/>
      <c r="AO307" s="10"/>
      <c r="AP307" s="10"/>
      <c r="AQ307" s="10"/>
      <c r="AR307" s="10"/>
    </row>
    <row r="308" spans="1:44" x14ac:dyDescent="0.2">
      <c r="A308" s="9"/>
      <c r="B308" s="9"/>
      <c r="C308" s="9"/>
      <c r="D308" s="9"/>
      <c r="E308" s="9"/>
      <c r="F308" s="9"/>
      <c r="G308" s="9"/>
      <c r="AK308" s="10"/>
      <c r="AL308" s="10"/>
      <c r="AM308" s="10"/>
      <c r="AN308" s="10"/>
      <c r="AO308" s="10"/>
      <c r="AP308" s="10"/>
      <c r="AQ308" s="10"/>
      <c r="AR308" s="10"/>
    </row>
    <row r="309" spans="1:44" x14ac:dyDescent="0.2">
      <c r="A309" s="9"/>
      <c r="B309" s="9"/>
      <c r="C309" s="9"/>
      <c r="D309" s="9"/>
      <c r="E309" s="9"/>
      <c r="F309" s="9"/>
      <c r="G309" s="9"/>
      <c r="AK309" s="10"/>
      <c r="AL309" s="10"/>
      <c r="AM309" s="10"/>
      <c r="AN309" s="10"/>
      <c r="AO309" s="10"/>
      <c r="AP309" s="10"/>
      <c r="AQ309" s="10"/>
      <c r="AR309" s="10"/>
    </row>
    <row r="310" spans="1:44" x14ac:dyDescent="0.2">
      <c r="A310" s="9"/>
      <c r="B310" s="9"/>
      <c r="C310" s="9"/>
      <c r="D310" s="9"/>
      <c r="E310" s="9"/>
      <c r="F310" s="9"/>
      <c r="G310" s="9"/>
      <c r="AK310" s="10"/>
      <c r="AL310" s="10"/>
      <c r="AM310" s="10"/>
      <c r="AN310" s="10"/>
      <c r="AO310" s="10"/>
      <c r="AP310" s="10"/>
      <c r="AQ310" s="10"/>
      <c r="AR310" s="10"/>
    </row>
    <row r="311" spans="1:44" x14ac:dyDescent="0.2">
      <c r="A311" s="9"/>
      <c r="B311" s="9"/>
      <c r="C311" s="9"/>
      <c r="D311" s="9"/>
      <c r="E311" s="9"/>
      <c r="F311" s="9"/>
      <c r="G311" s="9"/>
      <c r="AK311" s="10"/>
      <c r="AL311" s="10"/>
      <c r="AM311" s="10"/>
      <c r="AN311" s="10"/>
      <c r="AO311" s="10"/>
      <c r="AP311" s="10"/>
      <c r="AQ311" s="10"/>
      <c r="AR311" s="10"/>
    </row>
    <row r="312" spans="1:44" x14ac:dyDescent="0.2">
      <c r="A312" s="9"/>
      <c r="B312" s="9"/>
      <c r="C312" s="9"/>
      <c r="D312" s="9"/>
      <c r="E312" s="9"/>
      <c r="F312" s="9"/>
      <c r="G312" s="9"/>
      <c r="AK312" s="10"/>
      <c r="AL312" s="10"/>
      <c r="AM312" s="10"/>
      <c r="AN312" s="10"/>
      <c r="AO312" s="10"/>
      <c r="AP312" s="10"/>
      <c r="AQ312" s="10"/>
      <c r="AR312" s="10"/>
    </row>
    <row r="313" spans="1:44" x14ac:dyDescent="0.2">
      <c r="A313" s="9"/>
      <c r="B313" s="9"/>
      <c r="C313" s="9"/>
      <c r="D313" s="9"/>
      <c r="E313" s="9"/>
      <c r="F313" s="9"/>
      <c r="G313" s="9"/>
      <c r="AK313" s="10"/>
      <c r="AL313" s="10"/>
      <c r="AM313" s="10"/>
      <c r="AN313" s="10"/>
      <c r="AO313" s="10"/>
      <c r="AP313" s="10"/>
      <c r="AQ313" s="10"/>
      <c r="AR313" s="10"/>
    </row>
    <row r="314" spans="1:44" x14ac:dyDescent="0.2">
      <c r="A314" s="9"/>
      <c r="B314" s="9"/>
      <c r="C314" s="9"/>
      <c r="D314" s="9"/>
      <c r="E314" s="9"/>
      <c r="F314" s="9"/>
      <c r="G314" s="9"/>
      <c r="AK314" s="10"/>
      <c r="AL314" s="10"/>
      <c r="AM314" s="10"/>
      <c r="AN314" s="10"/>
      <c r="AO314" s="10"/>
      <c r="AP314" s="10"/>
      <c r="AQ314" s="10"/>
      <c r="AR314" s="10"/>
    </row>
    <row r="315" spans="1:44" x14ac:dyDescent="0.2">
      <c r="A315" s="9"/>
      <c r="B315" s="9"/>
      <c r="C315" s="9"/>
      <c r="D315" s="9"/>
      <c r="E315" s="9"/>
      <c r="F315" s="9"/>
      <c r="G315" s="9"/>
      <c r="AK315" s="10"/>
      <c r="AL315" s="10"/>
      <c r="AM315" s="10"/>
      <c r="AN315" s="10"/>
      <c r="AO315" s="10"/>
      <c r="AP315" s="10"/>
      <c r="AQ315" s="10"/>
      <c r="AR315" s="10"/>
    </row>
    <row r="316" spans="1:44" x14ac:dyDescent="0.2">
      <c r="A316" s="9"/>
      <c r="B316" s="9"/>
      <c r="C316" s="9"/>
      <c r="D316" s="9"/>
      <c r="E316" s="9"/>
      <c r="F316" s="9"/>
      <c r="G316" s="9"/>
      <c r="AK316" s="10"/>
      <c r="AL316" s="10"/>
      <c r="AM316" s="10"/>
      <c r="AN316" s="10"/>
      <c r="AO316" s="10"/>
      <c r="AP316" s="10"/>
      <c r="AQ316" s="10"/>
      <c r="AR316" s="10"/>
    </row>
    <row r="317" spans="1:44" x14ac:dyDescent="0.2">
      <c r="A317" s="9"/>
      <c r="B317" s="9"/>
      <c r="C317" s="9"/>
      <c r="D317" s="9"/>
      <c r="E317" s="9"/>
      <c r="F317" s="9"/>
      <c r="G317" s="9"/>
      <c r="AK317" s="10"/>
      <c r="AL317" s="10"/>
      <c r="AM317" s="10"/>
      <c r="AN317" s="10"/>
      <c r="AO317" s="10"/>
      <c r="AP317" s="10"/>
      <c r="AQ317" s="10"/>
      <c r="AR317" s="10"/>
    </row>
    <row r="318" spans="1:44" x14ac:dyDescent="0.2">
      <c r="A318" s="9"/>
      <c r="B318" s="9"/>
      <c r="C318" s="9"/>
      <c r="D318" s="9"/>
      <c r="E318" s="9"/>
      <c r="F318" s="9"/>
      <c r="G318" s="9"/>
      <c r="AK318" s="10"/>
      <c r="AL318" s="10"/>
      <c r="AM318" s="10"/>
      <c r="AN318" s="10"/>
      <c r="AO318" s="10"/>
      <c r="AP318" s="10"/>
      <c r="AQ318" s="10"/>
      <c r="AR318" s="10"/>
    </row>
    <row r="319" spans="1:44" x14ac:dyDescent="0.2">
      <c r="A319" s="9"/>
      <c r="B319" s="9"/>
      <c r="C319" s="9"/>
      <c r="D319" s="9"/>
      <c r="E319" s="9"/>
      <c r="F319" s="9"/>
      <c r="G319" s="9"/>
      <c r="AK319" s="10"/>
      <c r="AL319" s="10"/>
      <c r="AM319" s="10"/>
      <c r="AN319" s="10"/>
      <c r="AO319" s="10"/>
      <c r="AP319" s="10"/>
      <c r="AQ319" s="10"/>
      <c r="AR319" s="10"/>
    </row>
    <row r="320" spans="1:44" x14ac:dyDescent="0.2">
      <c r="A320" s="9"/>
      <c r="B320" s="9"/>
      <c r="C320" s="9"/>
      <c r="D320" s="9"/>
      <c r="E320" s="9"/>
      <c r="F320" s="9"/>
      <c r="G320" s="9"/>
      <c r="AK320" s="10"/>
      <c r="AL320" s="10"/>
      <c r="AM320" s="10"/>
      <c r="AN320" s="10"/>
      <c r="AO320" s="10"/>
      <c r="AP320" s="10"/>
      <c r="AQ320" s="10"/>
      <c r="AR320" s="10"/>
    </row>
    <row r="321" spans="1:44" x14ac:dyDescent="0.2">
      <c r="A321" s="9"/>
      <c r="B321" s="9"/>
      <c r="C321" s="9"/>
      <c r="D321" s="9"/>
      <c r="E321" s="9"/>
      <c r="F321" s="9"/>
      <c r="G321" s="9"/>
      <c r="AK321" s="10"/>
      <c r="AL321" s="10"/>
      <c r="AM321" s="10"/>
      <c r="AN321" s="10"/>
      <c r="AO321" s="10"/>
      <c r="AP321" s="10"/>
      <c r="AQ321" s="10"/>
      <c r="AR321" s="10"/>
    </row>
    <row r="322" spans="1:44" x14ac:dyDescent="0.2">
      <c r="A322" s="9"/>
      <c r="B322" s="9"/>
      <c r="C322" s="9"/>
      <c r="D322" s="9"/>
      <c r="E322" s="9"/>
      <c r="F322" s="9"/>
      <c r="G322" s="9"/>
      <c r="AK322" s="10"/>
      <c r="AL322" s="10"/>
      <c r="AM322" s="10"/>
      <c r="AN322" s="10"/>
      <c r="AO322" s="10"/>
      <c r="AP322" s="10"/>
      <c r="AQ322" s="10"/>
      <c r="AR322" s="10"/>
    </row>
    <row r="323" spans="1:44" x14ac:dyDescent="0.2">
      <c r="A323" s="9"/>
      <c r="B323" s="9"/>
      <c r="C323" s="9"/>
      <c r="D323" s="9"/>
      <c r="E323" s="9"/>
      <c r="F323" s="9"/>
      <c r="G323" s="9"/>
      <c r="AK323" s="10"/>
      <c r="AL323" s="10"/>
      <c r="AM323" s="10"/>
      <c r="AN323" s="10"/>
      <c r="AO323" s="10"/>
      <c r="AP323" s="10"/>
      <c r="AQ323" s="10"/>
      <c r="AR323" s="10"/>
    </row>
    <row r="324" spans="1:44" x14ac:dyDescent="0.2">
      <c r="A324" s="9"/>
      <c r="B324" s="9"/>
      <c r="C324" s="9"/>
      <c r="D324" s="9"/>
      <c r="E324" s="9"/>
      <c r="F324" s="9"/>
      <c r="G324" s="9"/>
      <c r="AK324" s="10"/>
      <c r="AL324" s="10"/>
      <c r="AM324" s="10"/>
      <c r="AN324" s="10"/>
      <c r="AO324" s="10"/>
      <c r="AP324" s="10"/>
      <c r="AQ324" s="10"/>
      <c r="AR324" s="10"/>
    </row>
    <row r="325" spans="1:44" x14ac:dyDescent="0.2">
      <c r="A325" s="9"/>
      <c r="B325" s="9"/>
      <c r="C325" s="9"/>
      <c r="D325" s="9"/>
      <c r="E325" s="9"/>
      <c r="F325" s="9"/>
      <c r="G325" s="9"/>
      <c r="AK325" s="10"/>
      <c r="AL325" s="10"/>
      <c r="AM325" s="10"/>
      <c r="AN325" s="10"/>
      <c r="AO325" s="10"/>
      <c r="AP325" s="10"/>
      <c r="AQ325" s="10"/>
      <c r="AR325" s="10"/>
    </row>
    <row r="326" spans="1:44" x14ac:dyDescent="0.2">
      <c r="A326" s="9"/>
      <c r="B326" s="9"/>
      <c r="C326" s="9"/>
      <c r="D326" s="9"/>
      <c r="E326" s="9"/>
      <c r="F326" s="9"/>
      <c r="G326" s="9"/>
      <c r="AK326" s="10"/>
      <c r="AL326" s="10"/>
      <c r="AM326" s="10"/>
      <c r="AN326" s="10"/>
      <c r="AO326" s="10"/>
      <c r="AP326" s="10"/>
      <c r="AQ326" s="10"/>
      <c r="AR326" s="10"/>
    </row>
    <row r="327" spans="1:44" x14ac:dyDescent="0.2">
      <c r="A327" s="9"/>
      <c r="B327" s="9"/>
      <c r="C327" s="9"/>
      <c r="D327" s="9"/>
      <c r="E327" s="9"/>
      <c r="F327" s="9"/>
      <c r="G327" s="9"/>
      <c r="AK327" s="10"/>
      <c r="AL327" s="10"/>
      <c r="AM327" s="10"/>
      <c r="AN327" s="10"/>
      <c r="AO327" s="10"/>
      <c r="AP327" s="10"/>
      <c r="AQ327" s="10"/>
      <c r="AR327" s="10"/>
    </row>
    <row r="328" spans="1:44" x14ac:dyDescent="0.2">
      <c r="A328" s="9"/>
      <c r="B328" s="9"/>
      <c r="C328" s="9"/>
      <c r="D328" s="9"/>
      <c r="E328" s="9"/>
      <c r="F328" s="9"/>
      <c r="G328" s="9"/>
      <c r="AK328" s="10"/>
      <c r="AL328" s="10"/>
      <c r="AM328" s="10"/>
      <c r="AN328" s="10"/>
      <c r="AO328" s="10"/>
      <c r="AP328" s="10"/>
      <c r="AQ328" s="10"/>
      <c r="AR328" s="10"/>
    </row>
    <row r="329" spans="1:44" x14ac:dyDescent="0.2">
      <c r="A329" s="9"/>
      <c r="B329" s="9"/>
      <c r="C329" s="9"/>
      <c r="D329" s="9"/>
      <c r="E329" s="9"/>
      <c r="F329" s="9"/>
      <c r="G329" s="9"/>
      <c r="AK329" s="10"/>
      <c r="AL329" s="10"/>
      <c r="AM329" s="10"/>
      <c r="AN329" s="10"/>
      <c r="AO329" s="10"/>
      <c r="AP329" s="10"/>
      <c r="AQ329" s="10"/>
      <c r="AR329" s="10"/>
    </row>
    <row r="330" spans="1:44" x14ac:dyDescent="0.2">
      <c r="A330" s="9"/>
      <c r="B330" s="9"/>
      <c r="C330" s="9"/>
      <c r="D330" s="9"/>
      <c r="E330" s="9"/>
      <c r="F330" s="9"/>
      <c r="G330" s="9"/>
      <c r="AK330" s="10"/>
      <c r="AL330" s="10"/>
      <c r="AM330" s="10"/>
      <c r="AN330" s="10"/>
      <c r="AO330" s="10"/>
      <c r="AP330" s="10"/>
      <c r="AQ330" s="10"/>
      <c r="AR330" s="10"/>
    </row>
    <row r="331" spans="1:44" x14ac:dyDescent="0.2">
      <c r="A331" s="9"/>
      <c r="B331" s="9"/>
      <c r="C331" s="9"/>
      <c r="D331" s="9"/>
      <c r="E331" s="9"/>
      <c r="F331" s="9"/>
      <c r="G331" s="9"/>
      <c r="AK331" s="10"/>
      <c r="AL331" s="10"/>
      <c r="AM331" s="10"/>
      <c r="AN331" s="10"/>
      <c r="AO331" s="10"/>
      <c r="AP331" s="10"/>
      <c r="AQ331" s="10"/>
      <c r="AR331" s="10"/>
    </row>
    <row r="332" spans="1:44" x14ac:dyDescent="0.2">
      <c r="A332" s="9"/>
      <c r="B332" s="9"/>
      <c r="C332" s="9"/>
      <c r="D332" s="9"/>
      <c r="E332" s="9"/>
      <c r="F332" s="9"/>
      <c r="G332" s="9"/>
      <c r="AK332" s="10"/>
      <c r="AL332" s="10"/>
      <c r="AM332" s="10"/>
      <c r="AN332" s="10"/>
      <c r="AO332" s="10"/>
      <c r="AP332" s="10"/>
      <c r="AQ332" s="10"/>
      <c r="AR332" s="10"/>
    </row>
    <row r="333" spans="1:44" x14ac:dyDescent="0.2">
      <c r="A333" s="9"/>
      <c r="B333" s="9"/>
      <c r="C333" s="9"/>
      <c r="D333" s="9"/>
      <c r="E333" s="9"/>
      <c r="F333" s="9"/>
      <c r="G333" s="9"/>
      <c r="AK333" s="10"/>
      <c r="AL333" s="10"/>
      <c r="AM333" s="10"/>
      <c r="AN333" s="10"/>
      <c r="AO333" s="10"/>
      <c r="AP333" s="10"/>
      <c r="AQ333" s="10"/>
      <c r="AR333" s="10"/>
    </row>
    <row r="334" spans="1:44" x14ac:dyDescent="0.2">
      <c r="A334" s="9"/>
      <c r="B334" s="9"/>
      <c r="C334" s="9"/>
      <c r="D334" s="9"/>
      <c r="E334" s="9"/>
      <c r="F334" s="9"/>
      <c r="G334" s="9"/>
      <c r="AK334" s="10"/>
      <c r="AL334" s="10"/>
      <c r="AM334" s="10"/>
      <c r="AN334" s="10"/>
      <c r="AO334" s="10"/>
      <c r="AP334" s="10"/>
      <c r="AQ334" s="10"/>
      <c r="AR334" s="10"/>
    </row>
    <row r="335" spans="1:44" x14ac:dyDescent="0.2">
      <c r="A335" s="9"/>
      <c r="B335" s="9"/>
      <c r="C335" s="9"/>
      <c r="D335" s="9"/>
      <c r="E335" s="9"/>
      <c r="F335" s="9"/>
      <c r="G335" s="9"/>
      <c r="AK335" s="10"/>
      <c r="AL335" s="10"/>
      <c r="AM335" s="10"/>
      <c r="AN335" s="10"/>
      <c r="AO335" s="10"/>
      <c r="AP335" s="10"/>
      <c r="AQ335" s="10"/>
      <c r="AR335" s="10"/>
    </row>
    <row r="336" spans="1:44" x14ac:dyDescent="0.2">
      <c r="A336" s="9"/>
      <c r="B336" s="9"/>
      <c r="C336" s="9"/>
      <c r="D336" s="9"/>
      <c r="E336" s="9"/>
      <c r="F336" s="9"/>
      <c r="G336" s="9"/>
      <c r="AK336" s="10"/>
      <c r="AL336" s="10"/>
      <c r="AM336" s="10"/>
      <c r="AN336" s="10"/>
      <c r="AO336" s="10"/>
      <c r="AP336" s="10"/>
      <c r="AQ336" s="10"/>
      <c r="AR336" s="10"/>
    </row>
    <row r="337" spans="1:44" x14ac:dyDescent="0.2">
      <c r="A337" s="9"/>
      <c r="B337" s="9"/>
      <c r="C337" s="9"/>
      <c r="D337" s="9"/>
      <c r="E337" s="9"/>
      <c r="F337" s="9"/>
      <c r="G337" s="9"/>
      <c r="AK337" s="10"/>
      <c r="AL337" s="10"/>
      <c r="AM337" s="10"/>
      <c r="AN337" s="10"/>
      <c r="AO337" s="10"/>
      <c r="AP337" s="10"/>
      <c r="AQ337" s="10"/>
      <c r="AR337" s="10"/>
    </row>
    <row r="338" spans="1:44" x14ac:dyDescent="0.2">
      <c r="A338" s="9"/>
      <c r="B338" s="9"/>
      <c r="C338" s="9"/>
      <c r="D338" s="9"/>
      <c r="E338" s="9"/>
      <c r="F338" s="9"/>
      <c r="G338" s="9"/>
      <c r="AK338" s="10"/>
      <c r="AL338" s="10"/>
      <c r="AM338" s="10"/>
      <c r="AN338" s="10"/>
      <c r="AO338" s="10"/>
      <c r="AP338" s="10"/>
      <c r="AQ338" s="10"/>
      <c r="AR338" s="10"/>
    </row>
    <row r="339" spans="1:44" x14ac:dyDescent="0.2">
      <c r="A339" s="9"/>
      <c r="B339" s="9"/>
      <c r="C339" s="9"/>
      <c r="D339" s="9"/>
      <c r="E339" s="9"/>
      <c r="F339" s="9"/>
      <c r="G339" s="9"/>
      <c r="AK339" s="10"/>
      <c r="AL339" s="10"/>
      <c r="AM339" s="10"/>
      <c r="AN339" s="10"/>
      <c r="AO339" s="10"/>
      <c r="AP339" s="10"/>
      <c r="AQ339" s="10"/>
      <c r="AR339" s="10"/>
    </row>
    <row r="340" spans="1:44" x14ac:dyDescent="0.2">
      <c r="A340" s="9"/>
      <c r="B340" s="9"/>
      <c r="C340" s="9"/>
      <c r="D340" s="9"/>
      <c r="E340" s="9"/>
      <c r="F340" s="9"/>
      <c r="G340" s="9"/>
      <c r="AK340" s="10"/>
      <c r="AL340" s="10"/>
      <c r="AM340" s="10"/>
      <c r="AN340" s="10"/>
      <c r="AO340" s="10"/>
      <c r="AP340" s="10"/>
      <c r="AQ340" s="10"/>
      <c r="AR340" s="10"/>
    </row>
    <row r="341" spans="1:44" x14ac:dyDescent="0.2">
      <c r="A341" s="9"/>
      <c r="B341" s="9"/>
      <c r="C341" s="9"/>
      <c r="D341" s="9"/>
      <c r="E341" s="9"/>
      <c r="F341" s="9"/>
      <c r="G341" s="9"/>
      <c r="AK341" s="10"/>
      <c r="AL341" s="10"/>
      <c r="AM341" s="10"/>
      <c r="AN341" s="10"/>
      <c r="AO341" s="10"/>
      <c r="AP341" s="10"/>
      <c r="AQ341" s="10"/>
      <c r="AR341" s="10"/>
    </row>
    <row r="342" spans="1:44" x14ac:dyDescent="0.2">
      <c r="A342" s="9"/>
      <c r="B342" s="9"/>
      <c r="C342" s="9"/>
      <c r="D342" s="9"/>
      <c r="E342" s="9"/>
      <c r="F342" s="9"/>
      <c r="G342" s="9"/>
      <c r="AK342" s="10"/>
      <c r="AL342" s="10"/>
      <c r="AM342" s="10"/>
      <c r="AN342" s="10"/>
      <c r="AO342" s="10"/>
      <c r="AP342" s="10"/>
      <c r="AQ342" s="10"/>
      <c r="AR342" s="10"/>
    </row>
    <row r="343" spans="1:44" x14ac:dyDescent="0.2">
      <c r="A343" s="9"/>
      <c r="B343" s="9"/>
      <c r="C343" s="9"/>
      <c r="D343" s="9"/>
      <c r="E343" s="9"/>
      <c r="F343" s="9"/>
      <c r="G343" s="9"/>
      <c r="AK343" s="10"/>
      <c r="AL343" s="10"/>
      <c r="AM343" s="10"/>
      <c r="AN343" s="10"/>
      <c r="AO343" s="10"/>
      <c r="AP343" s="10"/>
      <c r="AQ343" s="10"/>
      <c r="AR343" s="10"/>
    </row>
    <row r="344" spans="1:44" x14ac:dyDescent="0.2">
      <c r="A344" s="9"/>
      <c r="B344" s="9"/>
      <c r="C344" s="9"/>
      <c r="D344" s="9"/>
      <c r="E344" s="9"/>
      <c r="F344" s="9"/>
      <c r="G344" s="9"/>
      <c r="AK344" s="10"/>
      <c r="AL344" s="10"/>
      <c r="AM344" s="10"/>
      <c r="AN344" s="10"/>
      <c r="AO344" s="10"/>
      <c r="AP344" s="10"/>
      <c r="AQ344" s="10"/>
      <c r="AR344" s="10"/>
    </row>
    <row r="345" spans="1:44" x14ac:dyDescent="0.2">
      <c r="A345" s="9"/>
      <c r="B345" s="9"/>
      <c r="C345" s="9"/>
      <c r="D345" s="9"/>
      <c r="E345" s="9"/>
      <c r="F345" s="9"/>
      <c r="G345" s="9"/>
      <c r="AK345" s="10"/>
      <c r="AL345" s="10"/>
      <c r="AM345" s="10"/>
      <c r="AN345" s="10"/>
      <c r="AO345" s="10"/>
      <c r="AP345" s="10"/>
      <c r="AQ345" s="10"/>
      <c r="AR345" s="10"/>
    </row>
    <row r="346" spans="1:44" x14ac:dyDescent="0.2">
      <c r="A346" s="9"/>
      <c r="B346" s="9"/>
      <c r="C346" s="9"/>
      <c r="D346" s="9"/>
      <c r="E346" s="9"/>
      <c r="F346" s="9"/>
      <c r="G346" s="9"/>
      <c r="AK346" s="10"/>
      <c r="AL346" s="10"/>
      <c r="AM346" s="10"/>
      <c r="AN346" s="10"/>
      <c r="AO346" s="10"/>
      <c r="AP346" s="10"/>
      <c r="AQ346" s="10"/>
      <c r="AR346" s="10"/>
    </row>
    <row r="347" spans="1:44" x14ac:dyDescent="0.2">
      <c r="A347" s="9"/>
      <c r="B347" s="9"/>
      <c r="C347" s="9"/>
      <c r="D347" s="9"/>
      <c r="E347" s="9"/>
      <c r="F347" s="9"/>
      <c r="G347" s="9"/>
      <c r="AK347" s="10"/>
      <c r="AL347" s="10"/>
      <c r="AM347" s="10"/>
      <c r="AN347" s="10"/>
      <c r="AO347" s="10"/>
      <c r="AP347" s="10"/>
      <c r="AQ347" s="10"/>
      <c r="AR347" s="10"/>
    </row>
    <row r="348" spans="1:44" x14ac:dyDescent="0.2">
      <c r="A348" s="9"/>
      <c r="B348" s="9"/>
      <c r="C348" s="9"/>
      <c r="D348" s="9"/>
      <c r="E348" s="9"/>
      <c r="F348" s="9"/>
      <c r="G348" s="9"/>
      <c r="AK348" s="10"/>
      <c r="AL348" s="10"/>
      <c r="AM348" s="10"/>
      <c r="AN348" s="10"/>
      <c r="AO348" s="10"/>
      <c r="AP348" s="10"/>
      <c r="AQ348" s="10"/>
      <c r="AR348" s="10"/>
    </row>
    <row r="349" spans="1:44" x14ac:dyDescent="0.2">
      <c r="A349" s="9"/>
      <c r="B349" s="9"/>
      <c r="C349" s="9"/>
      <c r="D349" s="9"/>
      <c r="E349" s="9"/>
      <c r="F349" s="9"/>
      <c r="G349" s="9"/>
      <c r="AK349" s="10"/>
      <c r="AL349" s="10"/>
      <c r="AM349" s="10"/>
      <c r="AN349" s="10"/>
      <c r="AO349" s="10"/>
      <c r="AP349" s="10"/>
      <c r="AQ349" s="10"/>
      <c r="AR349" s="10"/>
    </row>
    <row r="350" spans="1:44" x14ac:dyDescent="0.2">
      <c r="A350" s="9"/>
      <c r="B350" s="9"/>
      <c r="C350" s="9"/>
      <c r="D350" s="9"/>
      <c r="E350" s="9"/>
      <c r="F350" s="9"/>
      <c r="G350" s="9"/>
      <c r="AK350" s="10"/>
      <c r="AL350" s="10"/>
      <c r="AM350" s="10"/>
      <c r="AN350" s="10"/>
      <c r="AO350" s="10"/>
      <c r="AP350" s="10"/>
      <c r="AQ350" s="10"/>
      <c r="AR350" s="10"/>
    </row>
    <row r="351" spans="1:44" x14ac:dyDescent="0.2">
      <c r="A351" s="9"/>
      <c r="B351" s="9"/>
      <c r="C351" s="9"/>
      <c r="D351" s="9"/>
      <c r="E351" s="9"/>
      <c r="F351" s="9"/>
      <c r="G351" s="9"/>
      <c r="AK351" s="10"/>
      <c r="AL351" s="10"/>
      <c r="AM351" s="10"/>
      <c r="AN351" s="10"/>
      <c r="AO351" s="10"/>
      <c r="AP351" s="10"/>
      <c r="AQ351" s="10"/>
      <c r="AR351" s="10"/>
    </row>
    <row r="352" spans="1:44" x14ac:dyDescent="0.2">
      <c r="A352" s="9"/>
      <c r="B352" s="9"/>
      <c r="C352" s="9"/>
      <c r="D352" s="9"/>
      <c r="E352" s="9"/>
      <c r="F352" s="9"/>
      <c r="G352" s="9"/>
      <c r="AK352" s="10"/>
      <c r="AL352" s="10"/>
      <c r="AM352" s="10"/>
      <c r="AN352" s="10"/>
      <c r="AO352" s="10"/>
      <c r="AP352" s="10"/>
      <c r="AQ352" s="10"/>
      <c r="AR352" s="10"/>
    </row>
    <row r="353" spans="1:44" x14ac:dyDescent="0.2">
      <c r="A353" s="9"/>
      <c r="B353" s="9"/>
      <c r="C353" s="9"/>
      <c r="D353" s="9"/>
      <c r="E353" s="9"/>
      <c r="F353" s="9"/>
      <c r="G353" s="9"/>
      <c r="AK353" s="10"/>
      <c r="AL353" s="10"/>
      <c r="AM353" s="10"/>
      <c r="AN353" s="10"/>
      <c r="AO353" s="10"/>
      <c r="AP353" s="10"/>
      <c r="AQ353" s="10"/>
      <c r="AR353" s="10"/>
    </row>
    <row r="354" spans="1:44" x14ac:dyDescent="0.2">
      <c r="A354" s="9"/>
      <c r="B354" s="9"/>
      <c r="C354" s="9"/>
      <c r="D354" s="9"/>
      <c r="E354" s="9"/>
      <c r="F354" s="9"/>
      <c r="G354" s="9"/>
      <c r="AK354" s="10"/>
      <c r="AL354" s="10"/>
      <c r="AM354" s="10"/>
      <c r="AN354" s="10"/>
      <c r="AO354" s="10"/>
      <c r="AP354" s="10"/>
      <c r="AQ354" s="10"/>
      <c r="AR354" s="10"/>
    </row>
    <row r="355" spans="1:44" x14ac:dyDescent="0.2">
      <c r="A355" s="9"/>
      <c r="B355" s="9"/>
      <c r="C355" s="9"/>
      <c r="D355" s="9"/>
      <c r="E355" s="9"/>
      <c r="F355" s="9"/>
      <c r="G355" s="9"/>
      <c r="AK355" s="10"/>
      <c r="AL355" s="10"/>
      <c r="AM355" s="10"/>
      <c r="AN355" s="10"/>
      <c r="AO355" s="10"/>
      <c r="AP355" s="10"/>
      <c r="AQ355" s="10"/>
      <c r="AR355" s="10"/>
    </row>
    <row r="356" spans="1:44" x14ac:dyDescent="0.2">
      <c r="A356" s="9"/>
      <c r="B356" s="9"/>
      <c r="C356" s="9"/>
      <c r="D356" s="9"/>
      <c r="E356" s="9"/>
      <c r="F356" s="9"/>
      <c r="G356" s="9"/>
      <c r="AK356" s="10"/>
      <c r="AL356" s="10"/>
      <c r="AM356" s="10"/>
      <c r="AN356" s="10"/>
      <c r="AO356" s="10"/>
      <c r="AP356" s="10"/>
      <c r="AQ356" s="10"/>
      <c r="AR356" s="10"/>
    </row>
    <row r="357" spans="1:44" x14ac:dyDescent="0.2">
      <c r="A357" s="9"/>
      <c r="B357" s="9"/>
      <c r="C357" s="9"/>
      <c r="D357" s="9"/>
      <c r="E357" s="9"/>
      <c r="F357" s="9"/>
      <c r="G357" s="9"/>
      <c r="AK357" s="10"/>
      <c r="AL357" s="10"/>
      <c r="AM357" s="10"/>
      <c r="AN357" s="10"/>
      <c r="AO357" s="10"/>
      <c r="AP357" s="10"/>
      <c r="AQ357" s="10"/>
      <c r="AR357" s="10"/>
    </row>
    <row r="358" spans="1:44" x14ac:dyDescent="0.2">
      <c r="A358" s="9"/>
      <c r="B358" s="9"/>
      <c r="C358" s="9"/>
      <c r="D358" s="9"/>
      <c r="E358" s="9"/>
      <c r="F358" s="9"/>
      <c r="G358" s="9"/>
      <c r="AK358" s="10"/>
      <c r="AL358" s="10"/>
      <c r="AM358" s="10"/>
      <c r="AN358" s="10"/>
      <c r="AO358" s="10"/>
      <c r="AP358" s="10"/>
      <c r="AQ358" s="10"/>
      <c r="AR358" s="10"/>
    </row>
    <row r="359" spans="1:44" x14ac:dyDescent="0.2">
      <c r="A359" s="9"/>
      <c r="B359" s="9"/>
      <c r="C359" s="9"/>
      <c r="D359" s="9"/>
      <c r="E359" s="9"/>
      <c r="F359" s="9"/>
      <c r="G359" s="9"/>
      <c r="AK359" s="10"/>
      <c r="AL359" s="10"/>
      <c r="AM359" s="10"/>
      <c r="AN359" s="10"/>
      <c r="AO359" s="10"/>
      <c r="AP359" s="10"/>
      <c r="AQ359" s="10"/>
      <c r="AR359" s="10"/>
    </row>
    <row r="360" spans="1:44" x14ac:dyDescent="0.2">
      <c r="A360" s="9"/>
      <c r="B360" s="9"/>
      <c r="C360" s="9"/>
      <c r="D360" s="9"/>
      <c r="E360" s="9"/>
      <c r="F360" s="9"/>
      <c r="G360" s="9"/>
      <c r="AK360" s="10"/>
      <c r="AL360" s="10"/>
      <c r="AM360" s="10"/>
      <c r="AN360" s="10"/>
      <c r="AO360" s="10"/>
      <c r="AP360" s="10"/>
      <c r="AQ360" s="10"/>
      <c r="AR360" s="10"/>
    </row>
    <row r="361" spans="1:44" x14ac:dyDescent="0.2">
      <c r="A361" s="9"/>
      <c r="B361" s="9"/>
      <c r="C361" s="9"/>
      <c r="D361" s="9"/>
      <c r="E361" s="9"/>
      <c r="F361" s="9"/>
      <c r="G361" s="9"/>
      <c r="AK361" s="10"/>
      <c r="AL361" s="10"/>
      <c r="AM361" s="10"/>
      <c r="AN361" s="10"/>
      <c r="AO361" s="10"/>
      <c r="AP361" s="10"/>
      <c r="AQ361" s="10"/>
      <c r="AR361" s="10"/>
    </row>
    <row r="362" spans="1:44" x14ac:dyDescent="0.2">
      <c r="A362" s="9"/>
      <c r="B362" s="9"/>
      <c r="C362" s="9"/>
      <c r="D362" s="9"/>
      <c r="E362" s="9"/>
      <c r="F362" s="9"/>
      <c r="G362" s="9"/>
      <c r="AK362" s="10"/>
      <c r="AL362" s="10"/>
      <c r="AM362" s="10"/>
      <c r="AN362" s="10"/>
      <c r="AO362" s="10"/>
      <c r="AP362" s="10"/>
      <c r="AQ362" s="10"/>
      <c r="AR362" s="10"/>
    </row>
    <row r="363" spans="1:44" x14ac:dyDescent="0.2">
      <c r="A363" s="9"/>
      <c r="B363" s="9"/>
      <c r="C363" s="9"/>
      <c r="D363" s="9"/>
      <c r="E363" s="9"/>
      <c r="F363" s="9"/>
      <c r="G363" s="9"/>
      <c r="AK363" s="10"/>
      <c r="AL363" s="10"/>
      <c r="AM363" s="10"/>
      <c r="AN363" s="10"/>
      <c r="AO363" s="10"/>
      <c r="AP363" s="10"/>
      <c r="AQ363" s="10"/>
      <c r="AR363" s="10"/>
    </row>
    <row r="364" spans="1:44" x14ac:dyDescent="0.2">
      <c r="A364" s="9"/>
      <c r="B364" s="9"/>
      <c r="C364" s="9"/>
      <c r="D364" s="9"/>
      <c r="E364" s="9"/>
      <c r="F364" s="9"/>
      <c r="G364" s="9"/>
      <c r="AK364" s="10"/>
      <c r="AL364" s="10"/>
      <c r="AM364" s="10"/>
      <c r="AN364" s="10"/>
      <c r="AO364" s="10"/>
      <c r="AP364" s="10"/>
      <c r="AQ364" s="10"/>
      <c r="AR364" s="10"/>
    </row>
    <row r="365" spans="1:44" x14ac:dyDescent="0.2">
      <c r="A365" s="9"/>
      <c r="B365" s="9"/>
      <c r="C365" s="9"/>
      <c r="D365" s="9"/>
      <c r="E365" s="9"/>
      <c r="F365" s="9"/>
      <c r="G365" s="9"/>
      <c r="AK365" s="10"/>
      <c r="AL365" s="10"/>
      <c r="AM365" s="10"/>
      <c r="AN365" s="10"/>
      <c r="AO365" s="10"/>
      <c r="AP365" s="10"/>
      <c r="AQ365" s="10"/>
      <c r="AR365" s="10"/>
    </row>
    <row r="366" spans="1:44" x14ac:dyDescent="0.2">
      <c r="A366" s="9"/>
      <c r="B366" s="9"/>
      <c r="C366" s="9"/>
      <c r="D366" s="9"/>
      <c r="E366" s="9"/>
      <c r="F366" s="9"/>
      <c r="G366" s="9"/>
      <c r="AK366" s="10"/>
      <c r="AL366" s="10"/>
      <c r="AM366" s="10"/>
      <c r="AN366" s="10"/>
      <c r="AO366" s="10"/>
      <c r="AP366" s="10"/>
      <c r="AQ366" s="10"/>
      <c r="AR366" s="10"/>
    </row>
    <row r="367" spans="1:44" x14ac:dyDescent="0.2">
      <c r="A367" s="9"/>
      <c r="B367" s="9"/>
      <c r="C367" s="9"/>
      <c r="D367" s="9"/>
      <c r="E367" s="9"/>
      <c r="F367" s="9"/>
      <c r="G367" s="9"/>
      <c r="AK367" s="10"/>
      <c r="AL367" s="10"/>
      <c r="AM367" s="10"/>
      <c r="AN367" s="10"/>
      <c r="AO367" s="10"/>
      <c r="AP367" s="10"/>
      <c r="AQ367" s="10"/>
      <c r="AR367" s="10"/>
    </row>
    <row r="368" spans="1:44" x14ac:dyDescent="0.2">
      <c r="A368" s="9"/>
      <c r="B368" s="9"/>
      <c r="C368" s="9"/>
      <c r="D368" s="9"/>
      <c r="E368" s="9"/>
      <c r="F368" s="9"/>
      <c r="G368" s="9"/>
      <c r="AK368" s="10"/>
      <c r="AL368" s="10"/>
      <c r="AM368" s="10"/>
      <c r="AN368" s="10"/>
      <c r="AO368" s="10"/>
      <c r="AP368" s="10"/>
      <c r="AQ368" s="10"/>
      <c r="AR368" s="10"/>
    </row>
    <row r="369" spans="1:44" x14ac:dyDescent="0.2">
      <c r="A369" s="9"/>
      <c r="B369" s="9"/>
      <c r="C369" s="9"/>
      <c r="D369" s="9"/>
      <c r="E369" s="9"/>
      <c r="F369" s="9"/>
      <c r="G369" s="9"/>
      <c r="AK369" s="10"/>
      <c r="AL369" s="10"/>
      <c r="AM369" s="10"/>
      <c r="AN369" s="10"/>
      <c r="AO369" s="10"/>
      <c r="AP369" s="10"/>
      <c r="AQ369" s="10"/>
      <c r="AR369" s="10"/>
    </row>
    <row r="370" spans="1:44" x14ac:dyDescent="0.2">
      <c r="A370" s="9"/>
      <c r="B370" s="9"/>
      <c r="C370" s="9"/>
      <c r="D370" s="9"/>
      <c r="E370" s="9"/>
      <c r="F370" s="9"/>
      <c r="G370" s="9"/>
      <c r="AK370" s="10"/>
      <c r="AL370" s="10"/>
      <c r="AM370" s="10"/>
      <c r="AN370" s="10"/>
      <c r="AO370" s="10"/>
      <c r="AP370" s="10"/>
      <c r="AQ370" s="10"/>
      <c r="AR370" s="10"/>
    </row>
    <row r="371" spans="1:44" x14ac:dyDescent="0.2">
      <c r="A371" s="9"/>
      <c r="B371" s="9"/>
      <c r="C371" s="9"/>
      <c r="D371" s="9"/>
      <c r="E371" s="9"/>
      <c r="F371" s="9"/>
      <c r="G371" s="9"/>
      <c r="AK371" s="10"/>
      <c r="AL371" s="10"/>
      <c r="AM371" s="10"/>
      <c r="AN371" s="10"/>
      <c r="AO371" s="10"/>
      <c r="AP371" s="10"/>
      <c r="AQ371" s="10"/>
      <c r="AR371" s="10"/>
    </row>
    <row r="372" spans="1:44" x14ac:dyDescent="0.2">
      <c r="A372" s="9"/>
      <c r="B372" s="9"/>
      <c r="C372" s="9"/>
      <c r="D372" s="9"/>
      <c r="E372" s="9"/>
      <c r="F372" s="9"/>
      <c r="G372" s="9"/>
      <c r="AK372" s="10"/>
      <c r="AL372" s="10"/>
      <c r="AM372" s="10"/>
      <c r="AN372" s="10"/>
      <c r="AO372" s="10"/>
      <c r="AP372" s="10"/>
      <c r="AQ372" s="10"/>
      <c r="AR372" s="10"/>
    </row>
    <row r="373" spans="1:44" x14ac:dyDescent="0.2">
      <c r="A373" s="9"/>
      <c r="B373" s="9"/>
      <c r="C373" s="9"/>
      <c r="D373" s="9"/>
      <c r="E373" s="9"/>
      <c r="F373" s="9"/>
      <c r="G373" s="9"/>
      <c r="AK373" s="10"/>
      <c r="AL373" s="10"/>
      <c r="AM373" s="10"/>
      <c r="AN373" s="10"/>
      <c r="AO373" s="10"/>
      <c r="AP373" s="10"/>
      <c r="AQ373" s="10"/>
      <c r="AR373" s="10"/>
    </row>
    <row r="374" spans="1:44" x14ac:dyDescent="0.2">
      <c r="A374" s="9"/>
      <c r="B374" s="9"/>
      <c r="C374" s="9"/>
      <c r="D374" s="9"/>
      <c r="E374" s="9"/>
      <c r="F374" s="9"/>
      <c r="G374" s="9"/>
      <c r="AK374" s="10"/>
      <c r="AL374" s="10"/>
      <c r="AM374" s="10"/>
      <c r="AN374" s="10"/>
      <c r="AO374" s="10"/>
      <c r="AP374" s="10"/>
      <c r="AQ374" s="10"/>
      <c r="AR374" s="10"/>
    </row>
    <row r="375" spans="1:44" x14ac:dyDescent="0.2">
      <c r="A375" s="9"/>
      <c r="B375" s="9"/>
      <c r="C375" s="9"/>
      <c r="D375" s="9"/>
      <c r="E375" s="9"/>
      <c r="F375" s="9"/>
      <c r="G375" s="9"/>
      <c r="AK375" s="10"/>
      <c r="AL375" s="10"/>
      <c r="AM375" s="10"/>
      <c r="AN375" s="10"/>
      <c r="AO375" s="10"/>
      <c r="AP375" s="10"/>
      <c r="AQ375" s="10"/>
      <c r="AR375" s="10"/>
    </row>
    <row r="376" spans="1:44" x14ac:dyDescent="0.2">
      <c r="A376" s="9"/>
      <c r="B376" s="9"/>
      <c r="C376" s="9"/>
      <c r="D376" s="9"/>
      <c r="E376" s="9"/>
      <c r="F376" s="9"/>
      <c r="G376" s="9"/>
      <c r="AK376" s="10"/>
      <c r="AL376" s="10"/>
      <c r="AM376" s="10"/>
      <c r="AN376" s="10"/>
      <c r="AO376" s="10"/>
      <c r="AP376" s="10"/>
      <c r="AQ376" s="10"/>
      <c r="AR376" s="10"/>
    </row>
    <row r="377" spans="1:44" x14ac:dyDescent="0.2">
      <c r="A377" s="9"/>
      <c r="B377" s="9"/>
      <c r="C377" s="9"/>
      <c r="D377" s="9"/>
      <c r="E377" s="9"/>
      <c r="F377" s="9"/>
      <c r="G377" s="9"/>
      <c r="AK377" s="10"/>
      <c r="AL377" s="10"/>
      <c r="AM377" s="10"/>
      <c r="AN377" s="10"/>
      <c r="AO377" s="10"/>
      <c r="AP377" s="10"/>
      <c r="AQ377" s="10"/>
      <c r="AR377" s="10"/>
    </row>
    <row r="378" spans="1:44" x14ac:dyDescent="0.2">
      <c r="A378" s="9"/>
      <c r="B378" s="9"/>
      <c r="C378" s="9"/>
      <c r="D378" s="9"/>
      <c r="E378" s="9"/>
      <c r="F378" s="9"/>
      <c r="G378" s="9"/>
      <c r="AK378" s="10"/>
      <c r="AL378" s="10"/>
      <c r="AM378" s="10"/>
      <c r="AN378" s="10"/>
      <c r="AO378" s="10"/>
      <c r="AP378" s="10"/>
      <c r="AQ378" s="10"/>
      <c r="AR378" s="10"/>
    </row>
    <row r="379" spans="1:44" x14ac:dyDescent="0.2">
      <c r="A379" s="9"/>
      <c r="B379" s="9"/>
      <c r="C379" s="9"/>
      <c r="D379" s="9"/>
      <c r="E379" s="9"/>
      <c r="F379" s="9"/>
      <c r="G379" s="9"/>
      <c r="AK379" s="10"/>
      <c r="AL379" s="10"/>
      <c r="AM379" s="10"/>
      <c r="AN379" s="10"/>
      <c r="AO379" s="10"/>
      <c r="AP379" s="10"/>
      <c r="AQ379" s="10"/>
      <c r="AR379" s="10"/>
    </row>
    <row r="380" spans="1:44" x14ac:dyDescent="0.2">
      <c r="A380" s="9"/>
      <c r="B380" s="9"/>
      <c r="C380" s="9"/>
      <c r="D380" s="9"/>
      <c r="E380" s="9"/>
      <c r="F380" s="9"/>
      <c r="G380" s="9"/>
      <c r="AK380" s="10"/>
      <c r="AL380" s="10"/>
      <c r="AM380" s="10"/>
      <c r="AN380" s="10"/>
      <c r="AO380" s="10"/>
      <c r="AP380" s="10"/>
      <c r="AQ380" s="10"/>
      <c r="AR380" s="10"/>
    </row>
    <row r="381" spans="1:44" x14ac:dyDescent="0.2">
      <c r="A381" s="9"/>
      <c r="B381" s="9"/>
      <c r="C381" s="9"/>
      <c r="D381" s="9"/>
      <c r="E381" s="9"/>
      <c r="F381" s="9"/>
      <c r="G381" s="9"/>
      <c r="AK381" s="10"/>
      <c r="AL381" s="10"/>
      <c r="AM381" s="10"/>
      <c r="AN381" s="10"/>
      <c r="AO381" s="10"/>
      <c r="AP381" s="10"/>
      <c r="AQ381" s="10"/>
      <c r="AR381" s="10"/>
    </row>
    <row r="382" spans="1:44" x14ac:dyDescent="0.2">
      <c r="A382" s="9"/>
      <c r="B382" s="9"/>
      <c r="C382" s="9"/>
      <c r="D382" s="9"/>
      <c r="E382" s="9"/>
      <c r="F382" s="9"/>
      <c r="G382" s="9"/>
      <c r="AK382" s="10"/>
      <c r="AL382" s="10"/>
      <c r="AM382" s="10"/>
      <c r="AN382" s="10"/>
      <c r="AO382" s="10"/>
      <c r="AP382" s="10"/>
      <c r="AQ382" s="10"/>
      <c r="AR382" s="10"/>
    </row>
    <row r="383" spans="1:44" x14ac:dyDescent="0.2">
      <c r="A383" s="9"/>
      <c r="B383" s="9"/>
      <c r="C383" s="9"/>
      <c r="D383" s="9"/>
      <c r="E383" s="9"/>
      <c r="F383" s="9"/>
      <c r="G383" s="9"/>
      <c r="AK383" s="10"/>
      <c r="AL383" s="10"/>
      <c r="AM383" s="10"/>
      <c r="AN383" s="10"/>
      <c r="AO383" s="10"/>
      <c r="AP383" s="10"/>
      <c r="AQ383" s="10"/>
      <c r="AR383" s="10"/>
    </row>
    <row r="384" spans="1:44" x14ac:dyDescent="0.2">
      <c r="A384" s="9"/>
      <c r="B384" s="9"/>
      <c r="C384" s="9"/>
      <c r="D384" s="9"/>
      <c r="E384" s="9"/>
      <c r="F384" s="9"/>
      <c r="G384" s="9"/>
      <c r="AK384" s="10"/>
      <c r="AL384" s="10"/>
      <c r="AM384" s="10"/>
      <c r="AN384" s="10"/>
      <c r="AO384" s="10"/>
      <c r="AP384" s="10"/>
      <c r="AQ384" s="10"/>
      <c r="AR384" s="10"/>
    </row>
    <row r="385" spans="1:44" x14ac:dyDescent="0.2">
      <c r="A385" s="9"/>
      <c r="B385" s="9"/>
      <c r="C385" s="9"/>
      <c r="D385" s="9"/>
      <c r="E385" s="9"/>
      <c r="F385" s="9"/>
      <c r="G385" s="9"/>
      <c r="AK385" s="10"/>
      <c r="AL385" s="10"/>
      <c r="AM385" s="10"/>
      <c r="AN385" s="10"/>
      <c r="AO385" s="10"/>
      <c r="AP385" s="10"/>
      <c r="AQ385" s="10"/>
      <c r="AR385" s="10"/>
    </row>
    <row r="386" spans="1:44" x14ac:dyDescent="0.2">
      <c r="A386" s="9"/>
      <c r="B386" s="9"/>
      <c r="C386" s="9"/>
      <c r="D386" s="9"/>
      <c r="E386" s="9"/>
      <c r="F386" s="9"/>
      <c r="G386" s="9"/>
      <c r="AK386" s="10"/>
      <c r="AL386" s="10"/>
      <c r="AM386" s="10"/>
      <c r="AN386" s="10"/>
      <c r="AO386" s="10"/>
      <c r="AP386" s="10"/>
      <c r="AQ386" s="10"/>
      <c r="AR386" s="10"/>
    </row>
    <row r="387" spans="1:44" x14ac:dyDescent="0.2">
      <c r="A387" s="9"/>
      <c r="B387" s="9"/>
      <c r="C387" s="9"/>
      <c r="D387" s="9"/>
      <c r="E387" s="9"/>
      <c r="F387" s="9"/>
      <c r="G387" s="9"/>
      <c r="AK387" s="10"/>
      <c r="AL387" s="10"/>
      <c r="AM387" s="10"/>
      <c r="AN387" s="10"/>
      <c r="AO387" s="10"/>
      <c r="AP387" s="10"/>
      <c r="AQ387" s="10"/>
      <c r="AR387" s="10"/>
    </row>
    <row r="388" spans="1:44" x14ac:dyDescent="0.2">
      <c r="A388" s="9"/>
      <c r="B388" s="9"/>
      <c r="C388" s="9"/>
      <c r="D388" s="9"/>
      <c r="E388" s="9"/>
      <c r="F388" s="9"/>
      <c r="G388" s="9"/>
      <c r="AK388" s="10"/>
      <c r="AL388" s="10"/>
      <c r="AM388" s="10"/>
      <c r="AN388" s="10"/>
      <c r="AO388" s="10"/>
      <c r="AP388" s="10"/>
      <c r="AQ388" s="10"/>
      <c r="AR388" s="10"/>
    </row>
    <row r="389" spans="1:44" x14ac:dyDescent="0.2">
      <c r="A389" s="9"/>
      <c r="B389" s="9"/>
      <c r="C389" s="9"/>
      <c r="D389" s="9"/>
      <c r="E389" s="9"/>
      <c r="F389" s="9"/>
      <c r="G389" s="9"/>
      <c r="AK389" s="10"/>
      <c r="AL389" s="10"/>
      <c r="AM389" s="10"/>
      <c r="AN389" s="10"/>
      <c r="AO389" s="10"/>
      <c r="AP389" s="10"/>
      <c r="AQ389" s="10"/>
      <c r="AR389" s="10"/>
    </row>
    <row r="390" spans="1:44" x14ac:dyDescent="0.2">
      <c r="A390" s="9"/>
      <c r="B390" s="9"/>
      <c r="C390" s="9"/>
      <c r="D390" s="9"/>
      <c r="E390" s="9"/>
      <c r="F390" s="9"/>
      <c r="G390" s="9"/>
      <c r="AK390" s="10"/>
      <c r="AL390" s="10"/>
      <c r="AM390" s="10"/>
      <c r="AN390" s="10"/>
      <c r="AO390" s="10"/>
      <c r="AP390" s="10"/>
      <c r="AQ390" s="10"/>
      <c r="AR390" s="10"/>
    </row>
    <row r="391" spans="1:44" x14ac:dyDescent="0.2">
      <c r="A391" s="9"/>
      <c r="B391" s="9"/>
      <c r="C391" s="9"/>
      <c r="D391" s="9"/>
      <c r="E391" s="9"/>
      <c r="F391" s="9"/>
      <c r="G391" s="9"/>
      <c r="AK391" s="10"/>
      <c r="AL391" s="10"/>
      <c r="AM391" s="10"/>
      <c r="AN391" s="10"/>
      <c r="AO391" s="10"/>
      <c r="AP391" s="10"/>
      <c r="AQ391" s="10"/>
      <c r="AR391" s="10"/>
    </row>
    <row r="392" spans="1:44" x14ac:dyDescent="0.2">
      <c r="A392" s="9"/>
      <c r="B392" s="9"/>
      <c r="C392" s="9"/>
      <c r="D392" s="9"/>
      <c r="E392" s="9"/>
      <c r="F392" s="9"/>
      <c r="G392" s="9"/>
      <c r="AK392" s="10"/>
      <c r="AL392" s="10"/>
      <c r="AM392" s="10"/>
      <c r="AN392" s="10"/>
      <c r="AO392" s="10"/>
      <c r="AP392" s="10"/>
      <c r="AQ392" s="10"/>
      <c r="AR392" s="10"/>
    </row>
    <row r="393" spans="1:44" x14ac:dyDescent="0.2">
      <c r="A393" s="9"/>
      <c r="B393" s="9"/>
      <c r="C393" s="9"/>
      <c r="D393" s="9"/>
      <c r="E393" s="9"/>
      <c r="F393" s="9"/>
      <c r="G393" s="9"/>
      <c r="AK393" s="10"/>
      <c r="AL393" s="10"/>
      <c r="AM393" s="10"/>
      <c r="AN393" s="10"/>
      <c r="AO393" s="10"/>
      <c r="AP393" s="10"/>
      <c r="AQ393" s="10"/>
      <c r="AR393" s="10"/>
    </row>
    <row r="394" spans="1:44" x14ac:dyDescent="0.2">
      <c r="A394" s="9"/>
      <c r="B394" s="9"/>
      <c r="C394" s="9"/>
      <c r="D394" s="9"/>
      <c r="E394" s="9"/>
      <c r="F394" s="9"/>
      <c r="G394" s="9"/>
      <c r="AK394" s="10"/>
      <c r="AL394" s="10"/>
      <c r="AM394" s="10"/>
      <c r="AN394" s="10"/>
      <c r="AO394" s="10"/>
      <c r="AP394" s="10"/>
      <c r="AQ394" s="10"/>
      <c r="AR394" s="10"/>
    </row>
    <row r="395" spans="1:44" x14ac:dyDescent="0.2">
      <c r="A395" s="9"/>
      <c r="B395" s="9"/>
      <c r="C395" s="9"/>
      <c r="D395" s="9"/>
      <c r="E395" s="9"/>
      <c r="F395" s="9"/>
      <c r="G395" s="9"/>
      <c r="AK395" s="10"/>
      <c r="AL395" s="10"/>
      <c r="AM395" s="10"/>
      <c r="AN395" s="10"/>
      <c r="AO395" s="10"/>
      <c r="AP395" s="10"/>
      <c r="AQ395" s="10"/>
      <c r="AR395" s="10"/>
    </row>
    <row r="396" spans="1:44" x14ac:dyDescent="0.2">
      <c r="A396" s="9"/>
      <c r="B396" s="9"/>
      <c r="C396" s="9"/>
      <c r="D396" s="9"/>
      <c r="E396" s="9"/>
      <c r="F396" s="9"/>
      <c r="G396" s="9"/>
      <c r="AK396" s="10"/>
      <c r="AL396" s="10"/>
      <c r="AM396" s="10"/>
      <c r="AN396" s="10"/>
      <c r="AO396" s="10"/>
      <c r="AP396" s="10"/>
      <c r="AQ396" s="10"/>
      <c r="AR396" s="10"/>
    </row>
    <row r="397" spans="1:44" x14ac:dyDescent="0.2">
      <c r="A397" s="9"/>
      <c r="B397" s="9"/>
      <c r="C397" s="9"/>
      <c r="D397" s="9"/>
      <c r="E397" s="9"/>
      <c r="F397" s="9"/>
      <c r="G397" s="9"/>
      <c r="AK397" s="10"/>
      <c r="AL397" s="10"/>
      <c r="AM397" s="10"/>
      <c r="AN397" s="10"/>
      <c r="AO397" s="10"/>
      <c r="AP397" s="10"/>
      <c r="AQ397" s="10"/>
      <c r="AR397" s="10"/>
    </row>
    <row r="398" spans="1:44" x14ac:dyDescent="0.2">
      <c r="A398" s="9"/>
      <c r="B398" s="9"/>
      <c r="C398" s="9"/>
      <c r="D398" s="9"/>
      <c r="E398" s="9"/>
      <c r="F398" s="9"/>
      <c r="G398" s="9"/>
      <c r="AK398" s="10"/>
      <c r="AL398" s="10"/>
      <c r="AM398" s="10"/>
      <c r="AN398" s="10"/>
      <c r="AO398" s="10"/>
      <c r="AP398" s="10"/>
      <c r="AQ398" s="10"/>
      <c r="AR398" s="10"/>
    </row>
    <row r="399" spans="1:44" x14ac:dyDescent="0.2">
      <c r="A399" s="9"/>
      <c r="B399" s="9"/>
      <c r="C399" s="9"/>
      <c r="D399" s="9"/>
      <c r="E399" s="9"/>
      <c r="F399" s="9"/>
      <c r="G399" s="9"/>
      <c r="AK399" s="10"/>
      <c r="AL399" s="10"/>
      <c r="AM399" s="10"/>
      <c r="AN399" s="10"/>
      <c r="AO399" s="10"/>
      <c r="AP399" s="10"/>
      <c r="AQ399" s="10"/>
      <c r="AR399" s="10"/>
    </row>
    <row r="400" spans="1:44" x14ac:dyDescent="0.2">
      <c r="A400" s="9"/>
      <c r="B400" s="9"/>
      <c r="C400" s="9"/>
      <c r="D400" s="9"/>
      <c r="E400" s="9"/>
      <c r="F400" s="9"/>
      <c r="G400" s="9"/>
      <c r="AK400" s="10"/>
      <c r="AL400" s="10"/>
      <c r="AM400" s="10"/>
      <c r="AN400" s="10"/>
      <c r="AO400" s="10"/>
      <c r="AP400" s="10"/>
      <c r="AQ400" s="10"/>
      <c r="AR400" s="10"/>
    </row>
    <row r="401" spans="1:44" x14ac:dyDescent="0.2">
      <c r="A401" s="9"/>
      <c r="B401" s="9"/>
      <c r="C401" s="9"/>
      <c r="D401" s="9"/>
      <c r="E401" s="9"/>
      <c r="F401" s="9"/>
      <c r="G401" s="9"/>
      <c r="AK401" s="10"/>
      <c r="AL401" s="10"/>
      <c r="AM401" s="10"/>
      <c r="AN401" s="10"/>
      <c r="AO401" s="10"/>
      <c r="AP401" s="10"/>
      <c r="AQ401" s="10"/>
      <c r="AR401" s="10"/>
    </row>
    <row r="402" spans="1:44" x14ac:dyDescent="0.2">
      <c r="A402" s="9"/>
      <c r="B402" s="9"/>
      <c r="C402" s="9"/>
      <c r="D402" s="9"/>
      <c r="E402" s="9"/>
      <c r="F402" s="9"/>
      <c r="G402" s="9"/>
      <c r="AK402" s="10"/>
      <c r="AL402" s="10"/>
      <c r="AM402" s="10"/>
      <c r="AN402" s="10"/>
      <c r="AO402" s="10"/>
      <c r="AP402" s="10"/>
      <c r="AQ402" s="10"/>
      <c r="AR402" s="10"/>
    </row>
    <row r="403" spans="1:44" x14ac:dyDescent="0.2">
      <c r="A403" s="9"/>
      <c r="B403" s="9"/>
      <c r="C403" s="9"/>
      <c r="D403" s="9"/>
      <c r="E403" s="9"/>
      <c r="F403" s="9"/>
      <c r="G403" s="9"/>
      <c r="AK403" s="10"/>
      <c r="AL403" s="10"/>
      <c r="AM403" s="10"/>
      <c r="AN403" s="10"/>
      <c r="AO403" s="10"/>
      <c r="AP403" s="10"/>
      <c r="AQ403" s="10"/>
      <c r="AR403" s="10"/>
    </row>
    <row r="404" spans="1:44" x14ac:dyDescent="0.2">
      <c r="A404" s="9"/>
      <c r="B404" s="9"/>
      <c r="C404" s="9"/>
      <c r="D404" s="9"/>
      <c r="E404" s="9"/>
      <c r="F404" s="9"/>
      <c r="G404" s="9"/>
      <c r="AK404" s="10"/>
      <c r="AL404" s="10"/>
      <c r="AM404" s="10"/>
      <c r="AN404" s="10"/>
      <c r="AO404" s="10"/>
      <c r="AP404" s="10"/>
      <c r="AQ404" s="10"/>
      <c r="AR404" s="10"/>
    </row>
    <row r="405" spans="1:44" x14ac:dyDescent="0.2">
      <c r="A405" s="9"/>
      <c r="B405" s="9"/>
      <c r="C405" s="9"/>
      <c r="D405" s="9"/>
      <c r="E405" s="9"/>
      <c r="F405" s="9"/>
      <c r="G405" s="9"/>
      <c r="AK405" s="10"/>
      <c r="AL405" s="10"/>
      <c r="AM405" s="10"/>
      <c r="AN405" s="10"/>
      <c r="AO405" s="10"/>
      <c r="AP405" s="10"/>
      <c r="AQ405" s="10"/>
      <c r="AR405" s="10"/>
    </row>
    <row r="406" spans="1:44" x14ac:dyDescent="0.2">
      <c r="A406" s="9"/>
      <c r="B406" s="9"/>
      <c r="C406" s="9"/>
      <c r="D406" s="9"/>
      <c r="E406" s="9"/>
      <c r="F406" s="9"/>
      <c r="G406" s="9"/>
      <c r="AK406" s="10"/>
      <c r="AL406" s="10"/>
      <c r="AM406" s="10"/>
      <c r="AN406" s="10"/>
      <c r="AO406" s="10"/>
      <c r="AP406" s="10"/>
      <c r="AQ406" s="10"/>
      <c r="AR406" s="10"/>
    </row>
    <row r="407" spans="1:44" x14ac:dyDescent="0.2">
      <c r="A407" s="9"/>
      <c r="B407" s="9"/>
      <c r="C407" s="9"/>
      <c r="D407" s="9"/>
      <c r="E407" s="9"/>
      <c r="F407" s="9"/>
      <c r="G407" s="9"/>
      <c r="AK407" s="10"/>
      <c r="AL407" s="10"/>
      <c r="AM407" s="10"/>
      <c r="AN407" s="10"/>
      <c r="AO407" s="10"/>
      <c r="AP407" s="10"/>
      <c r="AQ407" s="10"/>
      <c r="AR407" s="10"/>
    </row>
    <row r="408" spans="1:44" x14ac:dyDescent="0.2">
      <c r="A408" s="9"/>
      <c r="B408" s="9"/>
      <c r="C408" s="9"/>
      <c r="D408" s="9"/>
      <c r="E408" s="9"/>
      <c r="F408" s="9"/>
      <c r="G408" s="9"/>
      <c r="AK408" s="10"/>
      <c r="AL408" s="10"/>
      <c r="AM408" s="10"/>
      <c r="AN408" s="10"/>
      <c r="AO408" s="10"/>
      <c r="AP408" s="10"/>
      <c r="AQ408" s="10"/>
      <c r="AR408" s="10"/>
    </row>
    <row r="409" spans="1:44" x14ac:dyDescent="0.2">
      <c r="A409" s="9"/>
      <c r="B409" s="9"/>
      <c r="C409" s="9"/>
      <c r="D409" s="9"/>
      <c r="E409" s="9"/>
      <c r="F409" s="9"/>
      <c r="G409" s="9"/>
      <c r="AK409" s="10"/>
      <c r="AL409" s="10"/>
      <c r="AM409" s="10"/>
      <c r="AN409" s="10"/>
      <c r="AO409" s="10"/>
      <c r="AP409" s="10"/>
      <c r="AQ409" s="10"/>
      <c r="AR409" s="10"/>
    </row>
    <row r="410" spans="1:44" x14ac:dyDescent="0.2">
      <c r="A410" s="9"/>
      <c r="B410" s="9"/>
      <c r="C410" s="9"/>
      <c r="D410" s="9"/>
      <c r="E410" s="9"/>
      <c r="F410" s="9"/>
      <c r="G410" s="9"/>
      <c r="AK410" s="10"/>
      <c r="AL410" s="10"/>
      <c r="AM410" s="10"/>
      <c r="AN410" s="10"/>
      <c r="AO410" s="10"/>
      <c r="AP410" s="10"/>
      <c r="AQ410" s="10"/>
      <c r="AR410" s="10"/>
    </row>
    <row r="411" spans="1:44" x14ac:dyDescent="0.2">
      <c r="A411" s="9"/>
      <c r="B411" s="9"/>
      <c r="C411" s="9"/>
      <c r="D411" s="9"/>
      <c r="E411" s="9"/>
      <c r="F411" s="9"/>
      <c r="G411" s="9"/>
      <c r="AK411" s="10"/>
      <c r="AL411" s="10"/>
      <c r="AM411" s="10"/>
      <c r="AN411" s="10"/>
      <c r="AO411" s="10"/>
      <c r="AP411" s="10"/>
      <c r="AQ411" s="10"/>
      <c r="AR411" s="10"/>
    </row>
    <row r="412" spans="1:44" x14ac:dyDescent="0.2">
      <c r="A412" s="9"/>
      <c r="B412" s="9"/>
      <c r="C412" s="9"/>
      <c r="D412" s="9"/>
      <c r="E412" s="9"/>
      <c r="F412" s="9"/>
      <c r="G412" s="9"/>
      <c r="AK412" s="10"/>
      <c r="AL412" s="10"/>
      <c r="AM412" s="10"/>
      <c r="AN412" s="10"/>
      <c r="AO412" s="10"/>
      <c r="AP412" s="10"/>
      <c r="AQ412" s="10"/>
      <c r="AR412" s="10"/>
    </row>
    <row r="413" spans="1:44" x14ac:dyDescent="0.2">
      <c r="A413" s="9"/>
      <c r="B413" s="9"/>
      <c r="C413" s="9"/>
      <c r="D413" s="9"/>
      <c r="E413" s="9"/>
      <c r="F413" s="9"/>
      <c r="G413" s="9"/>
      <c r="AK413" s="10"/>
      <c r="AL413" s="10"/>
      <c r="AM413" s="10"/>
      <c r="AN413" s="10"/>
      <c r="AO413" s="10"/>
      <c r="AP413" s="10"/>
      <c r="AQ413" s="10"/>
      <c r="AR413" s="10"/>
    </row>
    <row r="414" spans="1:44" x14ac:dyDescent="0.2">
      <c r="A414" s="9"/>
      <c r="B414" s="9"/>
      <c r="C414" s="9"/>
      <c r="D414" s="9"/>
      <c r="E414" s="9"/>
      <c r="F414" s="9"/>
      <c r="G414" s="9"/>
      <c r="AK414" s="10"/>
      <c r="AL414" s="10"/>
      <c r="AM414" s="10"/>
      <c r="AN414" s="10"/>
      <c r="AO414" s="10"/>
      <c r="AP414" s="10"/>
      <c r="AQ414" s="10"/>
      <c r="AR414" s="10"/>
    </row>
    <row r="415" spans="1:44" x14ac:dyDescent="0.2">
      <c r="A415" s="9"/>
      <c r="B415" s="9"/>
      <c r="C415" s="9"/>
      <c r="D415" s="9"/>
      <c r="E415" s="9"/>
      <c r="F415" s="9"/>
      <c r="G415" s="9"/>
      <c r="AK415" s="10"/>
      <c r="AL415" s="10"/>
      <c r="AM415" s="10"/>
      <c r="AN415" s="10"/>
      <c r="AO415" s="10"/>
      <c r="AP415" s="10"/>
      <c r="AQ415" s="10"/>
      <c r="AR415" s="10"/>
    </row>
    <row r="416" spans="1:44" x14ac:dyDescent="0.2">
      <c r="A416" s="9"/>
      <c r="B416" s="9"/>
      <c r="C416" s="9"/>
      <c r="D416" s="9"/>
      <c r="E416" s="9"/>
      <c r="F416" s="9"/>
      <c r="G416" s="9"/>
      <c r="AK416" s="10"/>
      <c r="AL416" s="10"/>
      <c r="AM416" s="10"/>
      <c r="AN416" s="10"/>
      <c r="AO416" s="10"/>
      <c r="AP416" s="10"/>
      <c r="AQ416" s="10"/>
      <c r="AR416" s="10"/>
    </row>
    <row r="417" spans="1:44" x14ac:dyDescent="0.2">
      <c r="A417" s="9"/>
      <c r="B417" s="9"/>
      <c r="C417" s="9"/>
      <c r="D417" s="9"/>
      <c r="E417" s="9"/>
      <c r="F417" s="9"/>
      <c r="G417" s="9"/>
      <c r="AK417" s="10"/>
      <c r="AL417" s="10"/>
      <c r="AM417" s="10"/>
      <c r="AN417" s="10"/>
      <c r="AO417" s="10"/>
      <c r="AP417" s="10"/>
      <c r="AQ417" s="10"/>
      <c r="AR417" s="10"/>
    </row>
    <row r="418" spans="1:44" x14ac:dyDescent="0.2">
      <c r="A418" s="9"/>
      <c r="B418" s="9"/>
      <c r="C418" s="9"/>
      <c r="D418" s="9"/>
      <c r="E418" s="9"/>
      <c r="F418" s="9"/>
      <c r="G418" s="9"/>
      <c r="AK418" s="10"/>
      <c r="AL418" s="10"/>
      <c r="AM418" s="10"/>
      <c r="AN418" s="10"/>
      <c r="AO418" s="10"/>
      <c r="AP418" s="10"/>
      <c r="AQ418" s="10"/>
      <c r="AR418" s="10"/>
    </row>
    <row r="419" spans="1:44" x14ac:dyDescent="0.2">
      <c r="A419" s="9"/>
      <c r="B419" s="9"/>
      <c r="C419" s="9"/>
      <c r="D419" s="9"/>
      <c r="E419" s="9"/>
      <c r="F419" s="9"/>
      <c r="G419" s="9"/>
      <c r="AK419" s="10"/>
      <c r="AL419" s="10"/>
      <c r="AM419" s="10"/>
      <c r="AN419" s="10"/>
      <c r="AO419" s="10"/>
      <c r="AP419" s="10"/>
      <c r="AQ419" s="10"/>
      <c r="AR419" s="10"/>
    </row>
    <row r="420" spans="1:44" x14ac:dyDescent="0.2">
      <c r="A420" s="9"/>
      <c r="B420" s="9"/>
      <c r="C420" s="9"/>
      <c r="D420" s="9"/>
      <c r="E420" s="9"/>
      <c r="F420" s="9"/>
      <c r="G420" s="9"/>
      <c r="AK420" s="10"/>
      <c r="AL420" s="10"/>
      <c r="AM420" s="10"/>
      <c r="AN420" s="10"/>
      <c r="AO420" s="10"/>
      <c r="AP420" s="10"/>
      <c r="AQ420" s="10"/>
      <c r="AR420" s="10"/>
    </row>
    <row r="421" spans="1:44" x14ac:dyDescent="0.2">
      <c r="A421" s="9"/>
      <c r="B421" s="9"/>
      <c r="C421" s="9"/>
      <c r="D421" s="9"/>
      <c r="E421" s="9"/>
      <c r="F421" s="9"/>
      <c r="G421" s="9"/>
      <c r="AK421" s="10"/>
      <c r="AL421" s="10"/>
      <c r="AM421" s="10"/>
      <c r="AN421" s="10"/>
      <c r="AO421" s="10"/>
      <c r="AP421" s="10"/>
      <c r="AQ421" s="10"/>
      <c r="AR421" s="10"/>
    </row>
    <row r="422" spans="1:44" x14ac:dyDescent="0.2">
      <c r="A422" s="9"/>
      <c r="B422" s="9"/>
      <c r="C422" s="9"/>
      <c r="D422" s="9"/>
      <c r="E422" s="9"/>
      <c r="F422" s="9"/>
      <c r="G422" s="9"/>
      <c r="AK422" s="10"/>
      <c r="AL422" s="10"/>
      <c r="AM422" s="10"/>
      <c r="AN422" s="10"/>
      <c r="AO422" s="10"/>
      <c r="AP422" s="10"/>
      <c r="AQ422" s="10"/>
      <c r="AR422" s="10"/>
    </row>
    <row r="423" spans="1:44" x14ac:dyDescent="0.2">
      <c r="A423" s="9"/>
      <c r="B423" s="9"/>
      <c r="C423" s="9"/>
      <c r="D423" s="9"/>
      <c r="E423" s="9"/>
      <c r="F423" s="9"/>
      <c r="G423" s="9"/>
      <c r="AK423" s="10"/>
      <c r="AL423" s="10"/>
      <c r="AM423" s="10"/>
      <c r="AN423" s="10"/>
      <c r="AO423" s="10"/>
      <c r="AP423" s="10"/>
      <c r="AQ423" s="10"/>
      <c r="AR423" s="10"/>
    </row>
    <row r="424" spans="1:44" x14ac:dyDescent="0.2">
      <c r="A424" s="9"/>
      <c r="B424" s="9"/>
      <c r="C424" s="9"/>
      <c r="D424" s="9"/>
      <c r="E424" s="9"/>
      <c r="F424" s="9"/>
      <c r="G424" s="9"/>
      <c r="AK424" s="10"/>
      <c r="AL424" s="10"/>
      <c r="AM424" s="10"/>
      <c r="AN424" s="10"/>
      <c r="AO424" s="10"/>
      <c r="AP424" s="10"/>
      <c r="AQ424" s="10"/>
      <c r="AR424" s="10"/>
    </row>
    <row r="425" spans="1:44" x14ac:dyDescent="0.2">
      <c r="A425" s="9"/>
      <c r="B425" s="9"/>
      <c r="C425" s="9"/>
      <c r="D425" s="9"/>
      <c r="E425" s="9"/>
      <c r="F425" s="9"/>
      <c r="G425" s="9"/>
      <c r="AK425" s="10"/>
      <c r="AL425" s="10"/>
      <c r="AM425" s="10"/>
      <c r="AN425" s="10"/>
      <c r="AO425" s="10"/>
      <c r="AP425" s="10"/>
      <c r="AQ425" s="10"/>
      <c r="AR425" s="10"/>
    </row>
    <row r="426" spans="1:44" x14ac:dyDescent="0.2">
      <c r="A426" s="9"/>
      <c r="B426" s="9"/>
      <c r="C426" s="9"/>
      <c r="D426" s="9"/>
      <c r="E426" s="9"/>
      <c r="F426" s="9"/>
      <c r="G426" s="9"/>
      <c r="AK426" s="10"/>
      <c r="AL426" s="10"/>
      <c r="AM426" s="10"/>
      <c r="AN426" s="10"/>
      <c r="AO426" s="10"/>
      <c r="AP426" s="10"/>
      <c r="AQ426" s="10"/>
      <c r="AR426" s="10"/>
    </row>
    <row r="427" spans="1:44" x14ac:dyDescent="0.2">
      <c r="A427" s="9"/>
      <c r="B427" s="9"/>
      <c r="C427" s="9"/>
      <c r="D427" s="9"/>
      <c r="E427" s="9"/>
      <c r="F427" s="9"/>
      <c r="G427" s="9"/>
      <c r="AK427" s="10"/>
      <c r="AL427" s="10"/>
      <c r="AM427" s="10"/>
      <c r="AN427" s="10"/>
      <c r="AO427" s="10"/>
      <c r="AP427" s="10"/>
      <c r="AQ427" s="10"/>
      <c r="AR427" s="10"/>
    </row>
    <row r="428" spans="1:44" x14ac:dyDescent="0.2">
      <c r="A428" s="9"/>
      <c r="B428" s="9"/>
      <c r="C428" s="9"/>
      <c r="D428" s="9"/>
      <c r="E428" s="9"/>
      <c r="F428" s="9"/>
      <c r="G428" s="9"/>
      <c r="AK428" s="10"/>
      <c r="AL428" s="10"/>
      <c r="AM428" s="10"/>
      <c r="AN428" s="10"/>
      <c r="AO428" s="10"/>
      <c r="AP428" s="10"/>
      <c r="AQ428" s="10"/>
      <c r="AR428" s="10"/>
    </row>
    <row r="429" spans="1:44" x14ac:dyDescent="0.2">
      <c r="A429" s="9"/>
      <c r="B429" s="9"/>
      <c r="C429" s="9"/>
      <c r="D429" s="9"/>
      <c r="E429" s="9"/>
      <c r="F429" s="9"/>
      <c r="G429" s="9"/>
      <c r="AK429" s="10"/>
      <c r="AL429" s="10"/>
      <c r="AM429" s="10"/>
      <c r="AN429" s="10"/>
      <c r="AO429" s="10"/>
      <c r="AP429" s="10"/>
      <c r="AQ429" s="10"/>
      <c r="AR429" s="10"/>
    </row>
    <row r="430" spans="1:44" x14ac:dyDescent="0.2">
      <c r="A430" s="9"/>
      <c r="B430" s="9"/>
      <c r="C430" s="9"/>
      <c r="D430" s="9"/>
      <c r="E430" s="9"/>
      <c r="F430" s="9"/>
      <c r="G430" s="9"/>
      <c r="AK430" s="10"/>
      <c r="AL430" s="10"/>
      <c r="AM430" s="10"/>
      <c r="AN430" s="10"/>
      <c r="AO430" s="10"/>
      <c r="AP430" s="10"/>
      <c r="AQ430" s="10"/>
      <c r="AR430" s="10"/>
    </row>
    <row r="431" spans="1:44" x14ac:dyDescent="0.2">
      <c r="A431" s="9"/>
      <c r="B431" s="9"/>
      <c r="C431" s="9"/>
      <c r="D431" s="9"/>
      <c r="E431" s="9"/>
      <c r="F431" s="9"/>
      <c r="G431" s="9"/>
      <c r="AK431" s="10"/>
      <c r="AL431" s="10"/>
      <c r="AM431" s="10"/>
      <c r="AN431" s="10"/>
      <c r="AO431" s="10"/>
      <c r="AP431" s="10"/>
      <c r="AQ431" s="10"/>
      <c r="AR431" s="10"/>
    </row>
    <row r="432" spans="1:44" x14ac:dyDescent="0.2">
      <c r="A432" s="9"/>
      <c r="B432" s="9"/>
      <c r="C432" s="9"/>
      <c r="D432" s="9"/>
      <c r="E432" s="9"/>
      <c r="F432" s="9"/>
      <c r="G432" s="9"/>
      <c r="AK432" s="10"/>
      <c r="AL432" s="10"/>
      <c r="AM432" s="10"/>
      <c r="AN432" s="10"/>
      <c r="AO432" s="10"/>
      <c r="AP432" s="10"/>
      <c r="AQ432" s="10"/>
      <c r="AR432" s="10"/>
    </row>
    <row r="433" spans="1:44" x14ac:dyDescent="0.2">
      <c r="A433" s="9"/>
      <c r="B433" s="9"/>
      <c r="C433" s="9"/>
      <c r="D433" s="9"/>
      <c r="E433" s="9"/>
      <c r="F433" s="9"/>
      <c r="G433" s="9"/>
      <c r="AK433" s="10"/>
      <c r="AL433" s="10"/>
      <c r="AM433" s="10"/>
      <c r="AN433" s="10"/>
      <c r="AO433" s="10"/>
      <c r="AP433" s="10"/>
      <c r="AQ433" s="10"/>
      <c r="AR433" s="10"/>
    </row>
    <row r="434" spans="1:44" x14ac:dyDescent="0.2">
      <c r="A434" s="9"/>
      <c r="B434" s="9"/>
      <c r="C434" s="9"/>
      <c r="D434" s="9"/>
      <c r="E434" s="9"/>
      <c r="F434" s="9"/>
      <c r="G434" s="9"/>
      <c r="AK434" s="10"/>
      <c r="AL434" s="10"/>
      <c r="AM434" s="10"/>
      <c r="AN434" s="10"/>
      <c r="AO434" s="10"/>
      <c r="AP434" s="10"/>
      <c r="AQ434" s="10"/>
      <c r="AR434" s="10"/>
    </row>
    <row r="435" spans="1:44" x14ac:dyDescent="0.2">
      <c r="A435" s="9"/>
      <c r="B435" s="9"/>
      <c r="C435" s="9"/>
      <c r="D435" s="9"/>
      <c r="E435" s="9"/>
      <c r="F435" s="9"/>
      <c r="G435" s="9"/>
      <c r="AK435" s="10"/>
      <c r="AL435" s="10"/>
      <c r="AM435" s="10"/>
      <c r="AN435" s="10"/>
      <c r="AO435" s="10"/>
      <c r="AP435" s="10"/>
      <c r="AQ435" s="10"/>
      <c r="AR435" s="10"/>
    </row>
    <row r="436" spans="1:44" x14ac:dyDescent="0.2">
      <c r="A436" s="9"/>
      <c r="B436" s="9"/>
      <c r="C436" s="9"/>
      <c r="D436" s="9"/>
      <c r="E436" s="9"/>
      <c r="F436" s="9"/>
      <c r="G436" s="9"/>
      <c r="AK436" s="10"/>
      <c r="AL436" s="10"/>
      <c r="AM436" s="10"/>
      <c r="AN436" s="10"/>
      <c r="AO436" s="10"/>
      <c r="AP436" s="10"/>
      <c r="AQ436" s="10"/>
      <c r="AR436" s="10"/>
    </row>
    <row r="437" spans="1:44" x14ac:dyDescent="0.2">
      <c r="A437" s="9"/>
      <c r="B437" s="9"/>
      <c r="C437" s="9"/>
      <c r="D437" s="9"/>
      <c r="E437" s="9"/>
      <c r="F437" s="9"/>
      <c r="G437" s="9"/>
      <c r="AK437" s="10"/>
      <c r="AL437" s="10"/>
      <c r="AM437" s="10"/>
      <c r="AN437" s="10"/>
      <c r="AO437" s="10"/>
      <c r="AP437" s="10"/>
      <c r="AQ437" s="10"/>
      <c r="AR437" s="10"/>
    </row>
    <row r="438" spans="1:44" x14ac:dyDescent="0.2">
      <c r="A438" s="9"/>
      <c r="B438" s="9"/>
      <c r="C438" s="9"/>
      <c r="D438" s="9"/>
      <c r="E438" s="9"/>
      <c r="F438" s="9"/>
      <c r="G438" s="9"/>
      <c r="AK438" s="10"/>
      <c r="AL438" s="10"/>
      <c r="AM438" s="10"/>
      <c r="AN438" s="10"/>
      <c r="AO438" s="10"/>
      <c r="AP438" s="10"/>
      <c r="AQ438" s="10"/>
      <c r="AR438" s="10"/>
    </row>
    <row r="439" spans="1:44" x14ac:dyDescent="0.2">
      <c r="A439" s="9"/>
      <c r="B439" s="9"/>
      <c r="C439" s="9"/>
      <c r="D439" s="9"/>
      <c r="E439" s="9"/>
      <c r="F439" s="9"/>
      <c r="G439" s="9"/>
      <c r="AK439" s="10"/>
      <c r="AL439" s="10"/>
      <c r="AM439" s="10"/>
      <c r="AN439" s="10"/>
      <c r="AO439" s="10"/>
      <c r="AP439" s="10"/>
      <c r="AQ439" s="10"/>
      <c r="AR439" s="10"/>
    </row>
    <row r="440" spans="1:44" x14ac:dyDescent="0.2">
      <c r="A440" s="9"/>
      <c r="B440" s="9"/>
      <c r="C440" s="9"/>
      <c r="D440" s="9"/>
      <c r="E440" s="9"/>
      <c r="F440" s="9"/>
      <c r="G440" s="9"/>
      <c r="AK440" s="10"/>
      <c r="AL440" s="10"/>
      <c r="AM440" s="10"/>
      <c r="AN440" s="10"/>
      <c r="AO440" s="10"/>
      <c r="AP440" s="10"/>
      <c r="AQ440" s="10"/>
      <c r="AR440" s="10"/>
    </row>
    <row r="441" spans="1:44" x14ac:dyDescent="0.2">
      <c r="A441" s="9"/>
      <c r="B441" s="9"/>
      <c r="C441" s="9"/>
      <c r="D441" s="9"/>
      <c r="E441" s="9"/>
      <c r="F441" s="9"/>
      <c r="G441" s="9"/>
      <c r="AK441" s="10"/>
      <c r="AL441" s="10"/>
      <c r="AM441" s="10"/>
      <c r="AN441" s="10"/>
      <c r="AO441" s="10"/>
      <c r="AP441" s="10"/>
      <c r="AQ441" s="10"/>
      <c r="AR441" s="10"/>
    </row>
    <row r="442" spans="1:44" x14ac:dyDescent="0.2">
      <c r="A442" s="9"/>
      <c r="B442" s="9"/>
      <c r="C442" s="9"/>
      <c r="D442" s="9"/>
      <c r="E442" s="9"/>
      <c r="F442" s="9"/>
      <c r="G442" s="9"/>
      <c r="AK442" s="10"/>
      <c r="AL442" s="10"/>
      <c r="AM442" s="10"/>
      <c r="AN442" s="10"/>
      <c r="AO442" s="10"/>
      <c r="AP442" s="10"/>
      <c r="AQ442" s="10"/>
      <c r="AR442" s="10"/>
    </row>
    <row r="443" spans="1:44" x14ac:dyDescent="0.2">
      <c r="A443" s="9"/>
      <c r="B443" s="9"/>
      <c r="C443" s="9"/>
      <c r="D443" s="9"/>
      <c r="E443" s="9"/>
      <c r="F443" s="9"/>
      <c r="G443" s="9"/>
      <c r="AK443" s="10"/>
      <c r="AL443" s="10"/>
      <c r="AM443" s="10"/>
      <c r="AN443" s="10"/>
      <c r="AO443" s="10"/>
      <c r="AP443" s="10"/>
      <c r="AQ443" s="10"/>
      <c r="AR443" s="10"/>
    </row>
    <row r="444" spans="1:44" x14ac:dyDescent="0.2">
      <c r="A444" s="9"/>
      <c r="B444" s="9"/>
      <c r="C444" s="9"/>
      <c r="D444" s="9"/>
      <c r="E444" s="9"/>
      <c r="F444" s="9"/>
      <c r="G444" s="9"/>
      <c r="AK444" s="10"/>
      <c r="AL444" s="10"/>
      <c r="AM444" s="10"/>
      <c r="AN444" s="10"/>
      <c r="AO444" s="10"/>
      <c r="AP444" s="10"/>
      <c r="AQ444" s="10"/>
      <c r="AR444" s="10"/>
    </row>
    <row r="445" spans="1:44" x14ac:dyDescent="0.2">
      <c r="A445" s="9"/>
      <c r="B445" s="9"/>
      <c r="C445" s="9"/>
      <c r="D445" s="9"/>
      <c r="E445" s="9"/>
      <c r="F445" s="9"/>
      <c r="G445" s="9"/>
      <c r="AK445" s="10"/>
      <c r="AL445" s="10"/>
      <c r="AM445" s="10"/>
      <c r="AN445" s="10"/>
      <c r="AO445" s="10"/>
      <c r="AP445" s="10"/>
      <c r="AQ445" s="10"/>
      <c r="AR445" s="10"/>
    </row>
    <row r="446" spans="1:44" x14ac:dyDescent="0.2">
      <c r="A446" s="9"/>
      <c r="B446" s="9"/>
      <c r="C446" s="9"/>
      <c r="D446" s="9"/>
      <c r="E446" s="9"/>
      <c r="F446" s="9"/>
      <c r="G446" s="9"/>
      <c r="AK446" s="10"/>
      <c r="AL446" s="10"/>
      <c r="AM446" s="10"/>
      <c r="AN446" s="10"/>
      <c r="AO446" s="10"/>
      <c r="AP446" s="10"/>
      <c r="AQ446" s="10"/>
      <c r="AR446" s="10"/>
    </row>
    <row r="447" spans="1:44" x14ac:dyDescent="0.2">
      <c r="A447" s="9"/>
      <c r="B447" s="9"/>
      <c r="C447" s="9"/>
      <c r="D447" s="9"/>
      <c r="E447" s="9"/>
      <c r="F447" s="9"/>
      <c r="G447" s="9"/>
      <c r="AK447" s="10"/>
      <c r="AL447" s="10"/>
      <c r="AM447" s="10"/>
      <c r="AN447" s="10"/>
      <c r="AO447" s="10"/>
      <c r="AP447" s="10"/>
      <c r="AQ447" s="10"/>
      <c r="AR447" s="10"/>
    </row>
    <row r="448" spans="1:44" x14ac:dyDescent="0.2">
      <c r="A448" s="9"/>
      <c r="B448" s="9"/>
      <c r="C448" s="9"/>
      <c r="D448" s="9"/>
      <c r="E448" s="9"/>
      <c r="F448" s="9"/>
      <c r="G448" s="9"/>
      <c r="AK448" s="10"/>
      <c r="AL448" s="10"/>
      <c r="AM448" s="10"/>
      <c r="AN448" s="10"/>
      <c r="AO448" s="10"/>
      <c r="AP448" s="10"/>
      <c r="AQ448" s="10"/>
      <c r="AR448" s="10"/>
    </row>
    <row r="449" spans="1:44" x14ac:dyDescent="0.2">
      <c r="A449" s="9"/>
      <c r="B449" s="9"/>
      <c r="C449" s="9"/>
      <c r="D449" s="9"/>
      <c r="E449" s="9"/>
      <c r="F449" s="9"/>
      <c r="G449" s="9"/>
      <c r="AK449" s="10"/>
      <c r="AL449" s="10"/>
      <c r="AM449" s="10"/>
      <c r="AN449" s="10"/>
      <c r="AO449" s="10"/>
      <c r="AP449" s="10"/>
      <c r="AQ449" s="10"/>
      <c r="AR449" s="10"/>
    </row>
    <row r="450" spans="1:44" x14ac:dyDescent="0.2">
      <c r="A450" s="9"/>
      <c r="B450" s="9"/>
      <c r="C450" s="9"/>
      <c r="D450" s="9"/>
      <c r="E450" s="9"/>
      <c r="F450" s="9"/>
      <c r="G450" s="9"/>
      <c r="AK450" s="10"/>
      <c r="AL450" s="10"/>
      <c r="AM450" s="10"/>
      <c r="AN450" s="10"/>
      <c r="AO450" s="10"/>
      <c r="AP450" s="10"/>
      <c r="AQ450" s="10"/>
      <c r="AR450" s="10"/>
    </row>
    <row r="451" spans="1:44" x14ac:dyDescent="0.2">
      <c r="A451" s="9"/>
      <c r="B451" s="9"/>
      <c r="C451" s="9"/>
      <c r="D451" s="9"/>
      <c r="E451" s="9"/>
      <c r="F451" s="9"/>
      <c r="G451" s="9"/>
      <c r="AK451" s="10"/>
      <c r="AL451" s="10"/>
      <c r="AM451" s="10"/>
      <c r="AN451" s="10"/>
      <c r="AO451" s="10"/>
      <c r="AP451" s="10"/>
      <c r="AQ451" s="10"/>
      <c r="AR451" s="10"/>
    </row>
    <row r="452" spans="1:44" x14ac:dyDescent="0.2">
      <c r="A452" s="9"/>
      <c r="B452" s="9"/>
      <c r="C452" s="9"/>
      <c r="D452" s="9"/>
      <c r="E452" s="9"/>
      <c r="F452" s="9"/>
      <c r="G452" s="9"/>
      <c r="AK452" s="10"/>
      <c r="AL452" s="10"/>
      <c r="AM452" s="10"/>
      <c r="AN452" s="10"/>
      <c r="AO452" s="10"/>
      <c r="AP452" s="10"/>
      <c r="AQ452" s="10"/>
      <c r="AR452" s="10"/>
    </row>
    <row r="453" spans="1:44" x14ac:dyDescent="0.2">
      <c r="A453" s="9"/>
      <c r="B453" s="9"/>
      <c r="C453" s="9"/>
      <c r="D453" s="9"/>
      <c r="E453" s="9"/>
      <c r="F453" s="9"/>
      <c r="G453" s="9"/>
      <c r="AK453" s="10"/>
      <c r="AL453" s="10"/>
      <c r="AM453" s="10"/>
      <c r="AN453" s="10"/>
      <c r="AO453" s="10"/>
      <c r="AP453" s="10"/>
      <c r="AQ453" s="10"/>
      <c r="AR453" s="10"/>
    </row>
    <row r="454" spans="1:44" x14ac:dyDescent="0.2">
      <c r="A454" s="9"/>
      <c r="B454" s="9"/>
      <c r="C454" s="9"/>
      <c r="D454" s="9"/>
      <c r="E454" s="9"/>
      <c r="F454" s="9"/>
      <c r="G454" s="9"/>
      <c r="AK454" s="10"/>
      <c r="AL454" s="10"/>
      <c r="AM454" s="10"/>
      <c r="AN454" s="10"/>
      <c r="AO454" s="10"/>
      <c r="AP454" s="10"/>
      <c r="AQ454" s="10"/>
      <c r="AR454" s="10"/>
    </row>
    <row r="455" spans="1:44" x14ac:dyDescent="0.2">
      <c r="A455" s="9"/>
      <c r="B455" s="9"/>
      <c r="C455" s="9"/>
      <c r="D455" s="9"/>
      <c r="E455" s="9"/>
      <c r="F455" s="9"/>
      <c r="G455" s="9"/>
      <c r="AK455" s="10"/>
      <c r="AL455" s="10"/>
      <c r="AM455" s="10"/>
      <c r="AN455" s="10"/>
      <c r="AO455" s="10"/>
      <c r="AP455" s="10"/>
      <c r="AQ455" s="10"/>
      <c r="AR455" s="10"/>
    </row>
    <row r="456" spans="1:44" x14ac:dyDescent="0.2">
      <c r="A456" s="9"/>
      <c r="B456" s="9"/>
      <c r="C456" s="9"/>
      <c r="D456" s="9"/>
      <c r="E456" s="9"/>
      <c r="F456" s="9"/>
      <c r="G456" s="9"/>
      <c r="AK456" s="10"/>
      <c r="AL456" s="10"/>
      <c r="AM456" s="10"/>
      <c r="AN456" s="10"/>
      <c r="AO456" s="10"/>
      <c r="AP456" s="10"/>
      <c r="AQ456" s="10"/>
      <c r="AR456" s="10"/>
    </row>
    <row r="457" spans="1:44" x14ac:dyDescent="0.2">
      <c r="A457" s="9"/>
      <c r="B457" s="9"/>
      <c r="C457" s="9"/>
      <c r="D457" s="9"/>
      <c r="E457" s="9"/>
      <c r="F457" s="9"/>
      <c r="G457" s="9"/>
      <c r="AK457" s="10"/>
      <c r="AL457" s="10"/>
      <c r="AM457" s="10"/>
      <c r="AN457" s="10"/>
      <c r="AO457" s="10"/>
      <c r="AP457" s="10"/>
      <c r="AQ457" s="10"/>
      <c r="AR457" s="10"/>
    </row>
    <row r="458" spans="1:44" x14ac:dyDescent="0.2">
      <c r="A458" s="9"/>
      <c r="B458" s="9"/>
      <c r="C458" s="9"/>
      <c r="D458" s="9"/>
      <c r="E458" s="9"/>
      <c r="F458" s="9"/>
      <c r="G458" s="9"/>
      <c r="AK458" s="10"/>
      <c r="AL458" s="10"/>
      <c r="AM458" s="10"/>
      <c r="AN458" s="10"/>
      <c r="AO458" s="10"/>
      <c r="AP458" s="10"/>
      <c r="AQ458" s="10"/>
      <c r="AR458" s="10"/>
    </row>
    <row r="459" spans="1:44" x14ac:dyDescent="0.2">
      <c r="A459" s="9"/>
      <c r="B459" s="9"/>
      <c r="C459" s="9"/>
      <c r="D459" s="9"/>
      <c r="E459" s="9"/>
      <c r="F459" s="9"/>
      <c r="G459" s="9"/>
      <c r="AK459" s="10"/>
      <c r="AL459" s="10"/>
      <c r="AM459" s="10"/>
      <c r="AN459" s="10"/>
      <c r="AO459" s="10"/>
      <c r="AP459" s="10"/>
      <c r="AQ459" s="10"/>
      <c r="AR459" s="10"/>
    </row>
    <row r="460" spans="1:44" x14ac:dyDescent="0.2">
      <c r="A460" s="9"/>
      <c r="B460" s="9"/>
      <c r="C460" s="9"/>
      <c r="D460" s="9"/>
      <c r="E460" s="9"/>
      <c r="F460" s="9"/>
      <c r="G460" s="9"/>
      <c r="AK460" s="10"/>
      <c r="AL460" s="10"/>
      <c r="AM460" s="10"/>
      <c r="AN460" s="10"/>
      <c r="AO460" s="10"/>
      <c r="AP460" s="10"/>
      <c r="AQ460" s="10"/>
      <c r="AR460" s="10"/>
    </row>
    <row r="461" spans="1:44" x14ac:dyDescent="0.2">
      <c r="A461" s="9"/>
      <c r="B461" s="9"/>
      <c r="C461" s="9"/>
      <c r="D461" s="9"/>
      <c r="E461" s="9"/>
      <c r="F461" s="9"/>
      <c r="G461" s="9"/>
      <c r="AK461" s="10"/>
      <c r="AL461" s="10"/>
      <c r="AM461" s="10"/>
      <c r="AN461" s="10"/>
      <c r="AO461" s="10"/>
      <c r="AP461" s="10"/>
      <c r="AQ461" s="10"/>
      <c r="AR461" s="10"/>
    </row>
    <row r="462" spans="1:44" x14ac:dyDescent="0.2">
      <c r="A462" s="9"/>
      <c r="B462" s="9"/>
      <c r="C462" s="9"/>
      <c r="D462" s="9"/>
      <c r="E462" s="9"/>
      <c r="F462" s="9"/>
      <c r="G462" s="9"/>
      <c r="AK462" s="10"/>
      <c r="AL462" s="10"/>
      <c r="AM462" s="10"/>
      <c r="AN462" s="10"/>
      <c r="AO462" s="10"/>
      <c r="AP462" s="10"/>
      <c r="AQ462" s="10"/>
      <c r="AR462" s="10"/>
    </row>
    <row r="463" spans="1:44" x14ac:dyDescent="0.2">
      <c r="A463" s="9"/>
      <c r="B463" s="9"/>
      <c r="C463" s="9"/>
      <c r="D463" s="9"/>
      <c r="E463" s="9"/>
      <c r="F463" s="9"/>
      <c r="G463" s="9"/>
      <c r="AK463" s="10"/>
      <c r="AL463" s="10"/>
      <c r="AM463" s="10"/>
      <c r="AN463" s="10"/>
      <c r="AO463" s="10"/>
      <c r="AP463" s="10"/>
      <c r="AQ463" s="10"/>
      <c r="AR463" s="10"/>
    </row>
    <row r="464" spans="1:44" x14ac:dyDescent="0.2">
      <c r="A464" s="9"/>
      <c r="B464" s="9"/>
      <c r="C464" s="9"/>
      <c r="D464" s="9"/>
      <c r="E464" s="9"/>
      <c r="F464" s="9"/>
      <c r="G464" s="9"/>
      <c r="AK464" s="10"/>
      <c r="AL464" s="10"/>
      <c r="AM464" s="10"/>
      <c r="AN464" s="10"/>
      <c r="AO464" s="10"/>
      <c r="AP464" s="10"/>
      <c r="AQ464" s="10"/>
      <c r="AR464" s="10"/>
    </row>
    <row r="465" spans="1:44" x14ac:dyDescent="0.2">
      <c r="A465" s="9"/>
      <c r="B465" s="9"/>
      <c r="C465" s="9"/>
      <c r="D465" s="9"/>
      <c r="E465" s="9"/>
      <c r="F465" s="9"/>
      <c r="G465" s="9"/>
      <c r="AK465" s="10"/>
      <c r="AL465" s="10"/>
      <c r="AM465" s="10"/>
      <c r="AN465" s="10"/>
      <c r="AO465" s="10"/>
      <c r="AP465" s="10"/>
      <c r="AQ465" s="10"/>
      <c r="AR465" s="10"/>
    </row>
    <row r="466" spans="1:44" x14ac:dyDescent="0.2">
      <c r="A466" s="9"/>
      <c r="B466" s="9"/>
      <c r="C466" s="9"/>
      <c r="D466" s="9"/>
      <c r="E466" s="9"/>
      <c r="F466" s="9"/>
      <c r="G466" s="9"/>
      <c r="AK466" s="10"/>
      <c r="AL466" s="10"/>
      <c r="AM466" s="10"/>
      <c r="AN466" s="10"/>
      <c r="AO466" s="10"/>
      <c r="AP466" s="10"/>
      <c r="AQ466" s="10"/>
      <c r="AR466" s="10"/>
    </row>
    <row r="467" spans="1:44" x14ac:dyDescent="0.2">
      <c r="A467" s="9"/>
      <c r="B467" s="9"/>
      <c r="C467" s="9"/>
      <c r="D467" s="9"/>
      <c r="E467" s="9"/>
      <c r="F467" s="9"/>
      <c r="G467" s="9"/>
      <c r="AK467" s="10"/>
      <c r="AL467" s="10"/>
      <c r="AM467" s="10"/>
      <c r="AN467" s="10"/>
      <c r="AO467" s="10"/>
      <c r="AP467" s="10"/>
      <c r="AQ467" s="10"/>
      <c r="AR467" s="10"/>
    </row>
    <row r="468" spans="1:44" x14ac:dyDescent="0.2">
      <c r="A468" s="9"/>
      <c r="B468" s="9"/>
      <c r="C468" s="9"/>
      <c r="D468" s="9"/>
      <c r="E468" s="9"/>
      <c r="F468" s="9"/>
      <c r="G468" s="9"/>
      <c r="AK468" s="10"/>
      <c r="AL468" s="10"/>
      <c r="AM468" s="10"/>
      <c r="AN468" s="10"/>
      <c r="AO468" s="10"/>
      <c r="AP468" s="10"/>
      <c r="AQ468" s="10"/>
      <c r="AR468" s="10"/>
    </row>
    <row r="469" spans="1:44" x14ac:dyDescent="0.2">
      <c r="A469" s="9"/>
      <c r="B469" s="9"/>
      <c r="C469" s="9"/>
      <c r="D469" s="9"/>
      <c r="E469" s="9"/>
      <c r="F469" s="9"/>
      <c r="G469" s="9"/>
      <c r="AK469" s="10"/>
      <c r="AL469" s="10"/>
      <c r="AM469" s="10"/>
      <c r="AN469" s="10"/>
      <c r="AO469" s="10"/>
      <c r="AP469" s="10"/>
      <c r="AQ469" s="10"/>
      <c r="AR469" s="10"/>
    </row>
    <row r="470" spans="1:44" x14ac:dyDescent="0.2">
      <c r="A470" s="9"/>
      <c r="B470" s="9"/>
      <c r="C470" s="9"/>
      <c r="D470" s="9"/>
      <c r="E470" s="9"/>
      <c r="F470" s="9"/>
      <c r="G470" s="9"/>
      <c r="AK470" s="10"/>
      <c r="AL470" s="10"/>
      <c r="AM470" s="10"/>
      <c r="AN470" s="10"/>
      <c r="AO470" s="10"/>
      <c r="AP470" s="10"/>
      <c r="AQ470" s="10"/>
      <c r="AR470" s="10"/>
    </row>
    <row r="471" spans="1:44" x14ac:dyDescent="0.2">
      <c r="A471" s="9"/>
      <c r="B471" s="9"/>
      <c r="C471" s="9"/>
      <c r="D471" s="9"/>
      <c r="E471" s="9"/>
      <c r="F471" s="9"/>
      <c r="G471" s="9"/>
      <c r="AK471" s="10"/>
      <c r="AL471" s="10"/>
      <c r="AM471" s="10"/>
      <c r="AN471" s="10"/>
      <c r="AO471" s="10"/>
      <c r="AP471" s="10"/>
      <c r="AQ471" s="10"/>
      <c r="AR471" s="10"/>
    </row>
    <row r="472" spans="1:44" x14ac:dyDescent="0.2">
      <c r="A472" s="9"/>
      <c r="B472" s="9"/>
      <c r="C472" s="9"/>
      <c r="D472" s="9"/>
      <c r="E472" s="9"/>
      <c r="F472" s="9"/>
      <c r="G472" s="9"/>
      <c r="AK472" s="10"/>
      <c r="AL472" s="10"/>
      <c r="AM472" s="10"/>
      <c r="AN472" s="10"/>
      <c r="AO472" s="10"/>
      <c r="AP472" s="10"/>
      <c r="AQ472" s="10"/>
      <c r="AR472" s="10"/>
    </row>
    <row r="473" spans="1:44" x14ac:dyDescent="0.2">
      <c r="A473" s="9"/>
      <c r="B473" s="9"/>
      <c r="C473" s="9"/>
      <c r="D473" s="9"/>
      <c r="E473" s="9"/>
      <c r="F473" s="9"/>
      <c r="G473" s="9"/>
      <c r="AK473" s="10"/>
      <c r="AL473" s="10"/>
      <c r="AM473" s="10"/>
      <c r="AN473" s="10"/>
      <c r="AO473" s="10"/>
      <c r="AP473" s="10"/>
      <c r="AQ473" s="10"/>
      <c r="AR473" s="10"/>
    </row>
    <row r="474" spans="1:44" x14ac:dyDescent="0.2">
      <c r="A474" s="9"/>
      <c r="B474" s="9"/>
      <c r="C474" s="9"/>
      <c r="D474" s="9"/>
      <c r="E474" s="9"/>
      <c r="F474" s="9"/>
      <c r="G474" s="9"/>
      <c r="AK474" s="10"/>
      <c r="AL474" s="10"/>
      <c r="AM474" s="10"/>
      <c r="AN474" s="10"/>
      <c r="AO474" s="10"/>
      <c r="AP474" s="10"/>
      <c r="AQ474" s="10"/>
      <c r="AR474" s="10"/>
    </row>
    <row r="475" spans="1:44" x14ac:dyDescent="0.2">
      <c r="A475" s="9"/>
      <c r="B475" s="9"/>
      <c r="C475" s="9"/>
      <c r="D475" s="9"/>
      <c r="E475" s="9"/>
      <c r="F475" s="9"/>
      <c r="G475" s="9"/>
      <c r="AK475" s="10"/>
      <c r="AL475" s="10"/>
      <c r="AM475" s="10"/>
      <c r="AN475" s="10"/>
      <c r="AO475" s="10"/>
      <c r="AP475" s="10"/>
      <c r="AQ475" s="10"/>
      <c r="AR475" s="10"/>
    </row>
    <row r="476" spans="1:44" x14ac:dyDescent="0.2">
      <c r="A476" s="9"/>
      <c r="B476" s="9"/>
      <c r="C476" s="9"/>
      <c r="D476" s="9"/>
      <c r="E476" s="9"/>
      <c r="F476" s="9"/>
      <c r="G476" s="9"/>
      <c r="AK476" s="10"/>
      <c r="AL476" s="10"/>
      <c r="AM476" s="10"/>
      <c r="AN476" s="10"/>
      <c r="AO476" s="10"/>
      <c r="AP476" s="10"/>
      <c r="AQ476" s="10"/>
      <c r="AR476" s="10"/>
    </row>
    <row r="477" spans="1:44" x14ac:dyDescent="0.2">
      <c r="A477" s="9"/>
      <c r="B477" s="9"/>
      <c r="C477" s="9"/>
      <c r="D477" s="9"/>
      <c r="E477" s="9"/>
      <c r="F477" s="9"/>
      <c r="G477" s="9"/>
      <c r="AK477" s="10"/>
      <c r="AL477" s="10"/>
      <c r="AM477" s="10"/>
      <c r="AN477" s="10"/>
      <c r="AO477" s="10"/>
      <c r="AP477" s="10"/>
      <c r="AQ477" s="10"/>
      <c r="AR477" s="10"/>
    </row>
    <row r="478" spans="1:44" x14ac:dyDescent="0.2">
      <c r="A478" s="9"/>
      <c r="B478" s="9"/>
      <c r="C478" s="9"/>
      <c r="D478" s="9"/>
      <c r="E478" s="9"/>
      <c r="F478" s="9"/>
      <c r="G478" s="9"/>
      <c r="AK478" s="10"/>
      <c r="AL478" s="10"/>
      <c r="AM478" s="10"/>
      <c r="AN478" s="10"/>
      <c r="AO478" s="10"/>
      <c r="AP478" s="10"/>
      <c r="AQ478" s="10"/>
      <c r="AR478" s="10"/>
    </row>
    <row r="479" spans="1:44" x14ac:dyDescent="0.2">
      <c r="A479" s="9"/>
      <c r="B479" s="9"/>
      <c r="C479" s="9"/>
      <c r="D479" s="9"/>
      <c r="E479" s="9"/>
      <c r="F479" s="9"/>
      <c r="G479" s="9"/>
      <c r="AK479" s="10"/>
      <c r="AL479" s="10"/>
      <c r="AM479" s="10"/>
      <c r="AN479" s="10"/>
      <c r="AO479" s="10"/>
      <c r="AP479" s="10"/>
      <c r="AQ479" s="10"/>
      <c r="AR479" s="10"/>
    </row>
    <row r="480" spans="1:44" x14ac:dyDescent="0.2">
      <c r="A480" s="9"/>
      <c r="B480" s="9"/>
      <c r="C480" s="9"/>
      <c r="D480" s="9"/>
      <c r="E480" s="9"/>
      <c r="F480" s="9"/>
      <c r="G480" s="9"/>
      <c r="AK480" s="10"/>
      <c r="AL480" s="10"/>
      <c r="AM480" s="10"/>
      <c r="AN480" s="10"/>
      <c r="AO480" s="10"/>
      <c r="AP480" s="10"/>
      <c r="AQ480" s="10"/>
      <c r="AR480" s="10"/>
    </row>
    <row r="481" spans="1:44" x14ac:dyDescent="0.2">
      <c r="A481" s="9"/>
      <c r="B481" s="9"/>
      <c r="C481" s="9"/>
      <c r="D481" s="9"/>
      <c r="E481" s="9"/>
      <c r="F481" s="9"/>
      <c r="G481" s="9"/>
      <c r="AK481" s="10"/>
      <c r="AL481" s="10"/>
      <c r="AM481" s="10"/>
      <c r="AN481" s="10"/>
      <c r="AO481" s="10"/>
      <c r="AP481" s="10"/>
      <c r="AQ481" s="10"/>
      <c r="AR481" s="10"/>
    </row>
    <row r="482" spans="1:44" x14ac:dyDescent="0.2">
      <c r="A482" s="9"/>
      <c r="B482" s="9"/>
      <c r="C482" s="9"/>
      <c r="D482" s="9"/>
      <c r="E482" s="9"/>
      <c r="F482" s="9"/>
      <c r="G482" s="9"/>
      <c r="AK482" s="10"/>
      <c r="AL482" s="10"/>
      <c r="AM482" s="10"/>
      <c r="AN482" s="10"/>
      <c r="AO482" s="10"/>
      <c r="AP482" s="10"/>
      <c r="AQ482" s="10"/>
      <c r="AR482" s="10"/>
    </row>
    <row r="483" spans="1:44" x14ac:dyDescent="0.2">
      <c r="A483" s="9"/>
      <c r="B483" s="9"/>
      <c r="C483" s="9"/>
      <c r="D483" s="9"/>
      <c r="E483" s="9"/>
      <c r="F483" s="9"/>
      <c r="G483" s="9"/>
      <c r="AK483" s="10"/>
      <c r="AL483" s="10"/>
      <c r="AM483" s="10"/>
      <c r="AN483" s="10"/>
      <c r="AO483" s="10"/>
      <c r="AP483" s="10"/>
      <c r="AQ483" s="10"/>
      <c r="AR483" s="10"/>
    </row>
    <row r="484" spans="1:44" x14ac:dyDescent="0.2">
      <c r="A484" s="9"/>
      <c r="B484" s="9"/>
      <c r="C484" s="9"/>
      <c r="D484" s="9"/>
      <c r="E484" s="9"/>
      <c r="F484" s="9"/>
      <c r="G484" s="9"/>
      <c r="AK484" s="10"/>
      <c r="AL484" s="10"/>
      <c r="AM484" s="10"/>
      <c r="AN484" s="10"/>
      <c r="AO484" s="10"/>
      <c r="AP484" s="10"/>
      <c r="AQ484" s="10"/>
      <c r="AR484" s="10"/>
    </row>
    <row r="485" spans="1:44" x14ac:dyDescent="0.2">
      <c r="A485" s="9"/>
      <c r="B485" s="9"/>
      <c r="C485" s="9"/>
      <c r="D485" s="9"/>
      <c r="E485" s="9"/>
      <c r="F485" s="9"/>
      <c r="G485" s="9"/>
      <c r="AK485" s="10"/>
      <c r="AL485" s="10"/>
      <c r="AM485" s="10"/>
      <c r="AN485" s="10"/>
      <c r="AO485" s="10"/>
      <c r="AP485" s="10"/>
      <c r="AQ485" s="10"/>
      <c r="AR485" s="10"/>
    </row>
    <row r="486" spans="1:44" x14ac:dyDescent="0.2">
      <c r="A486" s="9"/>
      <c r="B486" s="9"/>
      <c r="C486" s="9"/>
      <c r="D486" s="9"/>
      <c r="E486" s="9"/>
      <c r="F486" s="9"/>
      <c r="G486" s="9"/>
      <c r="AK486" s="10"/>
      <c r="AL486" s="10"/>
      <c r="AM486" s="10"/>
      <c r="AN486" s="10"/>
      <c r="AO486" s="10"/>
      <c r="AP486" s="10"/>
      <c r="AQ486" s="10"/>
      <c r="AR486" s="10"/>
    </row>
    <row r="487" spans="1:44" x14ac:dyDescent="0.2">
      <c r="A487" s="9"/>
      <c r="B487" s="9"/>
      <c r="C487" s="9"/>
      <c r="D487" s="9"/>
      <c r="E487" s="9"/>
      <c r="F487" s="9"/>
      <c r="G487" s="9"/>
      <c r="AK487" s="10"/>
      <c r="AL487" s="10"/>
      <c r="AM487" s="10"/>
      <c r="AN487" s="10"/>
      <c r="AO487" s="10"/>
      <c r="AP487" s="10"/>
      <c r="AQ487" s="10"/>
      <c r="AR487" s="10"/>
    </row>
    <row r="488" spans="1:44" x14ac:dyDescent="0.2">
      <c r="A488" s="9"/>
      <c r="B488" s="9"/>
      <c r="C488" s="9"/>
      <c r="D488" s="9"/>
      <c r="E488" s="9"/>
      <c r="F488" s="9"/>
      <c r="G488" s="9"/>
      <c r="AK488" s="10"/>
      <c r="AL488" s="10"/>
      <c r="AM488" s="10"/>
      <c r="AN488" s="10"/>
      <c r="AO488" s="10"/>
      <c r="AP488" s="10"/>
      <c r="AQ488" s="10"/>
      <c r="AR488" s="10"/>
    </row>
    <row r="489" spans="1:44" x14ac:dyDescent="0.2">
      <c r="A489" s="9"/>
      <c r="B489" s="9"/>
      <c r="C489" s="9"/>
      <c r="D489" s="9"/>
      <c r="E489" s="9"/>
      <c r="F489" s="9"/>
      <c r="G489" s="9"/>
      <c r="AK489" s="10"/>
      <c r="AL489" s="10"/>
      <c r="AM489" s="10"/>
      <c r="AN489" s="10"/>
      <c r="AO489" s="10"/>
      <c r="AP489" s="10"/>
      <c r="AQ489" s="10"/>
      <c r="AR489" s="10"/>
    </row>
    <row r="490" spans="1:44" x14ac:dyDescent="0.2">
      <c r="A490" s="9"/>
      <c r="B490" s="9"/>
      <c r="C490" s="9"/>
      <c r="D490" s="9"/>
      <c r="E490" s="9"/>
      <c r="F490" s="9"/>
      <c r="G490" s="9"/>
      <c r="AK490" s="10"/>
      <c r="AL490" s="10"/>
      <c r="AM490" s="10"/>
      <c r="AN490" s="10"/>
      <c r="AO490" s="10"/>
      <c r="AP490" s="10"/>
      <c r="AQ490" s="10"/>
      <c r="AR490" s="10"/>
    </row>
    <row r="491" spans="1:44" x14ac:dyDescent="0.2">
      <c r="A491" s="9"/>
      <c r="B491" s="9"/>
      <c r="C491" s="9"/>
      <c r="D491" s="9"/>
      <c r="E491" s="9"/>
      <c r="F491" s="9"/>
      <c r="G491" s="9"/>
      <c r="AK491" s="10"/>
      <c r="AL491" s="10"/>
      <c r="AM491" s="10"/>
      <c r="AN491" s="10"/>
      <c r="AO491" s="10"/>
      <c r="AP491" s="10"/>
      <c r="AQ491" s="10"/>
      <c r="AR491" s="10"/>
    </row>
    <row r="492" spans="1:44" x14ac:dyDescent="0.2">
      <c r="A492" s="9"/>
      <c r="B492" s="9"/>
      <c r="C492" s="9"/>
      <c r="D492" s="9"/>
      <c r="E492" s="9"/>
      <c r="F492" s="9"/>
      <c r="G492" s="9"/>
      <c r="AK492" s="10"/>
      <c r="AL492" s="10"/>
      <c r="AM492" s="10"/>
      <c r="AN492" s="10"/>
      <c r="AO492" s="10"/>
      <c r="AP492" s="10"/>
      <c r="AQ492" s="10"/>
      <c r="AR492" s="10"/>
    </row>
    <row r="493" spans="1:44" x14ac:dyDescent="0.2">
      <c r="A493" s="9"/>
      <c r="B493" s="9"/>
      <c r="C493" s="9"/>
      <c r="D493" s="9"/>
      <c r="E493" s="9"/>
      <c r="F493" s="9"/>
      <c r="G493" s="9"/>
      <c r="AK493" s="10"/>
      <c r="AL493" s="10"/>
      <c r="AM493" s="10"/>
      <c r="AN493" s="10"/>
      <c r="AO493" s="10"/>
      <c r="AP493" s="10"/>
      <c r="AQ493" s="10"/>
      <c r="AR493" s="10"/>
    </row>
    <row r="494" spans="1:44" x14ac:dyDescent="0.2">
      <c r="A494" s="9"/>
      <c r="B494" s="9"/>
      <c r="C494" s="9"/>
      <c r="D494" s="9"/>
      <c r="E494" s="9"/>
      <c r="F494" s="9"/>
      <c r="G494" s="9"/>
      <c r="AK494" s="10"/>
      <c r="AL494" s="10"/>
      <c r="AM494" s="10"/>
      <c r="AN494" s="10"/>
      <c r="AO494" s="10"/>
      <c r="AP494" s="10"/>
      <c r="AQ494" s="10"/>
      <c r="AR494" s="10"/>
    </row>
    <row r="495" spans="1:44" x14ac:dyDescent="0.2">
      <c r="A495" s="9"/>
      <c r="B495" s="9"/>
      <c r="C495" s="9"/>
      <c r="D495" s="9"/>
      <c r="E495" s="9"/>
      <c r="F495" s="9"/>
      <c r="G495" s="9"/>
      <c r="AK495" s="10"/>
      <c r="AL495" s="10"/>
      <c r="AM495" s="10"/>
      <c r="AN495" s="10"/>
      <c r="AO495" s="10"/>
      <c r="AP495" s="10"/>
      <c r="AQ495" s="10"/>
      <c r="AR495" s="10"/>
    </row>
    <row r="496" spans="1:44" x14ac:dyDescent="0.2">
      <c r="A496" s="9"/>
      <c r="B496" s="9"/>
      <c r="C496" s="9"/>
      <c r="D496" s="9"/>
      <c r="E496" s="9"/>
      <c r="F496" s="9"/>
      <c r="G496" s="9"/>
      <c r="AK496" s="10"/>
      <c r="AL496" s="10"/>
      <c r="AM496" s="10"/>
      <c r="AN496" s="10"/>
      <c r="AO496" s="10"/>
      <c r="AP496" s="10"/>
      <c r="AQ496" s="10"/>
      <c r="AR496" s="10"/>
    </row>
    <row r="497" spans="1:44" x14ac:dyDescent="0.2">
      <c r="A497" s="9"/>
      <c r="B497" s="9"/>
      <c r="C497" s="9"/>
      <c r="D497" s="9"/>
      <c r="E497" s="9"/>
      <c r="F497" s="9"/>
      <c r="G497" s="9"/>
      <c r="AK497" s="10"/>
      <c r="AL497" s="10"/>
      <c r="AM497" s="10"/>
      <c r="AN497" s="10"/>
      <c r="AO497" s="10"/>
      <c r="AP497" s="10"/>
      <c r="AQ497" s="10"/>
      <c r="AR497" s="10"/>
    </row>
    <row r="498" spans="1:44" x14ac:dyDescent="0.2">
      <c r="A498" s="9"/>
      <c r="B498" s="9"/>
      <c r="C498" s="9"/>
      <c r="D498" s="9"/>
      <c r="E498" s="9"/>
      <c r="F498" s="9"/>
      <c r="G498" s="9"/>
      <c r="AK498" s="10"/>
      <c r="AL498" s="10"/>
      <c r="AM498" s="10"/>
      <c r="AN498" s="10"/>
      <c r="AO498" s="10"/>
      <c r="AP498" s="10"/>
      <c r="AQ498" s="10"/>
      <c r="AR498" s="10"/>
    </row>
    <row r="499" spans="1:44" x14ac:dyDescent="0.2">
      <c r="A499" s="9"/>
      <c r="B499" s="9"/>
      <c r="C499" s="9"/>
      <c r="D499" s="9"/>
      <c r="E499" s="9"/>
      <c r="F499" s="9"/>
      <c r="G499" s="9"/>
      <c r="AK499" s="10"/>
      <c r="AL499" s="10"/>
      <c r="AM499" s="10"/>
      <c r="AN499" s="10"/>
      <c r="AO499" s="10"/>
      <c r="AP499" s="10"/>
      <c r="AQ499" s="10"/>
      <c r="AR499" s="10"/>
    </row>
    <row r="500" spans="1:44" x14ac:dyDescent="0.2">
      <c r="A500" s="9"/>
      <c r="B500" s="9"/>
      <c r="C500" s="9"/>
      <c r="D500" s="9"/>
      <c r="E500" s="9"/>
      <c r="F500" s="9"/>
      <c r="G500" s="9"/>
      <c r="AK500" s="10"/>
      <c r="AL500" s="10"/>
      <c r="AM500" s="10"/>
      <c r="AN500" s="10"/>
      <c r="AO500" s="10"/>
      <c r="AP500" s="10"/>
      <c r="AQ500" s="10"/>
      <c r="AR500" s="10"/>
    </row>
    <row r="501" spans="1:44" x14ac:dyDescent="0.2">
      <c r="A501" s="9"/>
      <c r="B501" s="9"/>
      <c r="C501" s="9"/>
      <c r="D501" s="9"/>
      <c r="E501" s="9"/>
      <c r="F501" s="9"/>
      <c r="G501" s="9"/>
      <c r="AK501" s="10"/>
      <c r="AL501" s="10"/>
      <c r="AM501" s="10"/>
      <c r="AN501" s="10"/>
      <c r="AO501" s="10"/>
      <c r="AP501" s="10"/>
      <c r="AQ501" s="10"/>
      <c r="AR501" s="10"/>
    </row>
    <row r="502" spans="1:44" x14ac:dyDescent="0.2">
      <c r="A502" s="9"/>
      <c r="B502" s="9"/>
      <c r="C502" s="9"/>
      <c r="D502" s="9"/>
      <c r="E502" s="9"/>
      <c r="F502" s="9"/>
      <c r="G502" s="9"/>
      <c r="AK502" s="10"/>
      <c r="AL502" s="10"/>
      <c r="AM502" s="10"/>
      <c r="AN502" s="10"/>
      <c r="AO502" s="10"/>
      <c r="AP502" s="10"/>
      <c r="AQ502" s="10"/>
      <c r="AR502" s="10"/>
    </row>
    <row r="503" spans="1:44" x14ac:dyDescent="0.2">
      <c r="A503" s="9"/>
      <c r="B503" s="9"/>
      <c r="C503" s="9"/>
      <c r="D503" s="9"/>
      <c r="E503" s="9"/>
      <c r="F503" s="9"/>
      <c r="G503" s="9"/>
      <c r="AK503" s="10"/>
      <c r="AL503" s="10"/>
      <c r="AM503" s="10"/>
      <c r="AN503" s="10"/>
      <c r="AO503" s="10"/>
      <c r="AP503" s="10"/>
      <c r="AQ503" s="10"/>
      <c r="AR503" s="10"/>
    </row>
    <row r="504" spans="1:44" x14ac:dyDescent="0.2">
      <c r="A504" s="9"/>
      <c r="B504" s="9"/>
      <c r="C504" s="9"/>
      <c r="D504" s="9"/>
      <c r="E504" s="9"/>
      <c r="F504" s="9"/>
      <c r="G504" s="9"/>
      <c r="AK504" s="10"/>
      <c r="AL504" s="10"/>
      <c r="AM504" s="10"/>
      <c r="AN504" s="10"/>
      <c r="AO504" s="10"/>
      <c r="AP504" s="10"/>
      <c r="AQ504" s="10"/>
      <c r="AR504" s="10"/>
    </row>
    <row r="505" spans="1:44" x14ac:dyDescent="0.2">
      <c r="A505" s="9"/>
      <c r="B505" s="9"/>
      <c r="C505" s="9"/>
      <c r="D505" s="9"/>
      <c r="E505" s="9"/>
      <c r="F505" s="9"/>
      <c r="G505" s="9"/>
      <c r="AK505" s="10"/>
      <c r="AL505" s="10"/>
      <c r="AM505" s="10"/>
      <c r="AN505" s="10"/>
      <c r="AO505" s="10"/>
      <c r="AP505" s="10"/>
      <c r="AQ505" s="10"/>
      <c r="AR505" s="10"/>
    </row>
    <row r="506" spans="1:44" x14ac:dyDescent="0.2">
      <c r="A506" s="9"/>
      <c r="B506" s="9"/>
      <c r="C506" s="9"/>
      <c r="D506" s="9"/>
      <c r="E506" s="9"/>
      <c r="F506" s="9"/>
      <c r="G506" s="9"/>
      <c r="AK506" s="10"/>
      <c r="AL506" s="10"/>
      <c r="AM506" s="10"/>
      <c r="AN506" s="10"/>
      <c r="AO506" s="10"/>
      <c r="AP506" s="10"/>
      <c r="AQ506" s="10"/>
      <c r="AR506" s="10"/>
    </row>
    <row r="507" spans="1:44" x14ac:dyDescent="0.2">
      <c r="A507" s="9"/>
      <c r="B507" s="9"/>
      <c r="C507" s="9"/>
      <c r="D507" s="9"/>
      <c r="E507" s="9"/>
      <c r="F507" s="9"/>
      <c r="G507" s="9"/>
      <c r="AK507" s="10"/>
      <c r="AL507" s="10"/>
      <c r="AM507" s="10"/>
      <c r="AN507" s="10"/>
      <c r="AO507" s="10"/>
      <c r="AP507" s="10"/>
      <c r="AQ507" s="10"/>
      <c r="AR507" s="10"/>
    </row>
    <row r="508" spans="1:44" x14ac:dyDescent="0.2">
      <c r="A508" s="9"/>
      <c r="B508" s="9"/>
      <c r="C508" s="9"/>
      <c r="D508" s="9"/>
      <c r="E508" s="9"/>
      <c r="F508" s="9"/>
      <c r="G508" s="9"/>
      <c r="AK508" s="10"/>
      <c r="AL508" s="10"/>
      <c r="AM508" s="10"/>
      <c r="AN508" s="10"/>
      <c r="AO508" s="10"/>
      <c r="AP508" s="10"/>
      <c r="AQ508" s="10"/>
      <c r="AR508" s="10"/>
    </row>
    <row r="509" spans="1:44" x14ac:dyDescent="0.2">
      <c r="A509" s="9"/>
      <c r="B509" s="9"/>
      <c r="C509" s="9"/>
      <c r="D509" s="9"/>
      <c r="E509" s="9"/>
      <c r="F509" s="9"/>
      <c r="G509" s="9"/>
      <c r="AK509" s="10"/>
      <c r="AL509" s="10"/>
      <c r="AM509" s="10"/>
      <c r="AN509" s="10"/>
      <c r="AO509" s="10"/>
      <c r="AP509" s="10"/>
      <c r="AQ509" s="10"/>
      <c r="AR509" s="10"/>
    </row>
    <row r="510" spans="1:44" x14ac:dyDescent="0.2">
      <c r="A510" s="9"/>
      <c r="B510" s="9"/>
      <c r="C510" s="9"/>
      <c r="D510" s="9"/>
      <c r="E510" s="9"/>
      <c r="F510" s="9"/>
      <c r="G510" s="9"/>
      <c r="AK510" s="10"/>
      <c r="AL510" s="10"/>
      <c r="AM510" s="10"/>
      <c r="AN510" s="10"/>
      <c r="AO510" s="10"/>
      <c r="AP510" s="10"/>
      <c r="AQ510" s="10"/>
      <c r="AR510" s="10"/>
    </row>
    <row r="511" spans="1:44" x14ac:dyDescent="0.2">
      <c r="A511" s="9"/>
      <c r="B511" s="9"/>
      <c r="C511" s="9"/>
      <c r="D511" s="9"/>
      <c r="E511" s="9"/>
      <c r="F511" s="9"/>
      <c r="G511" s="9"/>
      <c r="AK511" s="10"/>
      <c r="AL511" s="10"/>
      <c r="AM511" s="10"/>
      <c r="AN511" s="10"/>
      <c r="AO511" s="10"/>
      <c r="AP511" s="10"/>
      <c r="AQ511" s="10"/>
      <c r="AR511" s="10"/>
    </row>
    <row r="512" spans="1:44" x14ac:dyDescent="0.2">
      <c r="A512" s="9"/>
      <c r="B512" s="9"/>
      <c r="C512" s="9"/>
      <c r="D512" s="9"/>
      <c r="E512" s="9"/>
      <c r="F512" s="9"/>
      <c r="G512" s="9"/>
      <c r="AK512" s="10"/>
      <c r="AL512" s="10"/>
      <c r="AM512" s="10"/>
      <c r="AN512" s="10"/>
      <c r="AO512" s="10"/>
      <c r="AP512" s="10"/>
      <c r="AQ512" s="10"/>
      <c r="AR512" s="10"/>
    </row>
    <row r="513" spans="1:44" x14ac:dyDescent="0.2">
      <c r="A513" s="9"/>
      <c r="B513" s="9"/>
      <c r="C513" s="9"/>
      <c r="D513" s="9"/>
      <c r="E513" s="9"/>
      <c r="F513" s="9"/>
      <c r="G513" s="9"/>
      <c r="AK513" s="10"/>
      <c r="AL513" s="10"/>
      <c r="AM513" s="10"/>
      <c r="AN513" s="10"/>
      <c r="AO513" s="10"/>
      <c r="AP513" s="10"/>
      <c r="AQ513" s="10"/>
      <c r="AR513" s="10"/>
    </row>
    <row r="514" spans="1:44" x14ac:dyDescent="0.2">
      <c r="A514" s="9"/>
      <c r="B514" s="9"/>
      <c r="C514" s="9"/>
      <c r="D514" s="9"/>
      <c r="E514" s="9"/>
      <c r="F514" s="9"/>
      <c r="G514" s="9"/>
      <c r="AK514" s="10"/>
      <c r="AL514" s="10"/>
      <c r="AM514" s="10"/>
      <c r="AN514" s="10"/>
      <c r="AO514" s="10"/>
      <c r="AP514" s="10"/>
      <c r="AQ514" s="10"/>
      <c r="AR514" s="10"/>
    </row>
    <row r="515" spans="1:44" x14ac:dyDescent="0.2">
      <c r="A515" s="9"/>
      <c r="B515" s="9"/>
      <c r="C515" s="9"/>
      <c r="D515" s="9"/>
      <c r="E515" s="9"/>
      <c r="F515" s="9"/>
      <c r="G515" s="9"/>
      <c r="AK515" s="10"/>
      <c r="AL515" s="10"/>
      <c r="AM515" s="10"/>
      <c r="AN515" s="10"/>
      <c r="AO515" s="10"/>
      <c r="AP515" s="10"/>
      <c r="AQ515" s="10"/>
      <c r="AR515" s="10"/>
    </row>
    <row r="516" spans="1:44" x14ac:dyDescent="0.2">
      <c r="A516" s="9"/>
      <c r="B516" s="9"/>
      <c r="C516" s="9"/>
      <c r="D516" s="9"/>
      <c r="E516" s="9"/>
      <c r="F516" s="9"/>
      <c r="G516" s="9"/>
      <c r="AK516" s="10"/>
      <c r="AL516" s="10"/>
      <c r="AM516" s="10"/>
      <c r="AN516" s="10"/>
      <c r="AO516" s="10"/>
      <c r="AP516" s="10"/>
      <c r="AQ516" s="10"/>
      <c r="AR516" s="10"/>
    </row>
    <row r="517" spans="1:44" x14ac:dyDescent="0.2">
      <c r="A517" s="9"/>
      <c r="B517" s="9"/>
      <c r="C517" s="9"/>
      <c r="D517" s="9"/>
      <c r="E517" s="9"/>
      <c r="F517" s="9"/>
      <c r="G517" s="9"/>
      <c r="AK517" s="10"/>
      <c r="AL517" s="10"/>
      <c r="AM517" s="10"/>
      <c r="AN517" s="10"/>
      <c r="AO517" s="10"/>
      <c r="AP517" s="10"/>
      <c r="AQ517" s="10"/>
      <c r="AR517" s="10"/>
    </row>
    <row r="518" spans="1:44" x14ac:dyDescent="0.2">
      <c r="A518" s="9"/>
      <c r="B518" s="9"/>
      <c r="C518" s="9"/>
      <c r="D518" s="9"/>
      <c r="E518" s="9"/>
      <c r="F518" s="9"/>
      <c r="G518" s="9"/>
      <c r="AK518" s="10"/>
      <c r="AL518" s="10"/>
      <c r="AM518" s="10"/>
      <c r="AN518" s="10"/>
      <c r="AO518" s="10"/>
      <c r="AP518" s="10"/>
      <c r="AQ518" s="10"/>
      <c r="AR518" s="10"/>
    </row>
    <row r="519" spans="1:44" x14ac:dyDescent="0.2">
      <c r="A519" s="9"/>
      <c r="B519" s="9"/>
      <c r="C519" s="9"/>
      <c r="D519" s="9"/>
      <c r="E519" s="9"/>
      <c r="F519" s="9"/>
      <c r="G519" s="9"/>
      <c r="AK519" s="10"/>
      <c r="AL519" s="10"/>
      <c r="AM519" s="10"/>
      <c r="AN519" s="10"/>
      <c r="AO519" s="10"/>
      <c r="AP519" s="10"/>
      <c r="AQ519" s="10"/>
      <c r="AR519" s="10"/>
    </row>
    <row r="520" spans="1:44" x14ac:dyDescent="0.2">
      <c r="A520" s="9"/>
      <c r="B520" s="9"/>
      <c r="C520" s="9"/>
      <c r="D520" s="9"/>
      <c r="E520" s="9"/>
      <c r="F520" s="9"/>
      <c r="G520" s="9"/>
      <c r="AK520" s="10"/>
      <c r="AL520" s="10"/>
      <c r="AM520" s="10"/>
      <c r="AN520" s="10"/>
      <c r="AO520" s="10"/>
      <c r="AP520" s="10"/>
      <c r="AQ520" s="10"/>
      <c r="AR520" s="10"/>
    </row>
    <row r="521" spans="1:44" x14ac:dyDescent="0.2">
      <c r="A521" s="9"/>
      <c r="B521" s="9"/>
      <c r="C521" s="9"/>
      <c r="D521" s="9"/>
      <c r="E521" s="9"/>
      <c r="F521" s="9"/>
      <c r="G521" s="9"/>
      <c r="AK521" s="10"/>
      <c r="AL521" s="10"/>
      <c r="AM521" s="10"/>
      <c r="AN521" s="10"/>
      <c r="AO521" s="10"/>
      <c r="AP521" s="10"/>
      <c r="AQ521" s="10"/>
      <c r="AR521" s="10"/>
    </row>
    <row r="522" spans="1:44" x14ac:dyDescent="0.2">
      <c r="A522" s="9"/>
      <c r="B522" s="9"/>
      <c r="C522" s="9"/>
      <c r="D522" s="9"/>
      <c r="E522" s="9"/>
      <c r="F522" s="9"/>
      <c r="G522" s="9"/>
      <c r="AK522" s="10"/>
      <c r="AL522" s="10"/>
      <c r="AM522" s="10"/>
      <c r="AN522" s="10"/>
      <c r="AO522" s="10"/>
      <c r="AP522" s="10"/>
      <c r="AQ522" s="10"/>
      <c r="AR522" s="10"/>
    </row>
    <row r="523" spans="1:44" x14ac:dyDescent="0.2">
      <c r="A523" s="9"/>
      <c r="B523" s="9"/>
      <c r="C523" s="9"/>
      <c r="D523" s="9"/>
      <c r="E523" s="9"/>
      <c r="F523" s="9"/>
      <c r="G523" s="9"/>
      <c r="AK523" s="10"/>
      <c r="AL523" s="10"/>
      <c r="AM523" s="10"/>
      <c r="AN523" s="10"/>
      <c r="AO523" s="10"/>
      <c r="AP523" s="10"/>
      <c r="AQ523" s="10"/>
      <c r="AR523" s="10"/>
    </row>
    <row r="524" spans="1:44" x14ac:dyDescent="0.2">
      <c r="A524" s="9"/>
      <c r="B524" s="9"/>
      <c r="C524" s="9"/>
      <c r="D524" s="9"/>
      <c r="E524" s="9"/>
      <c r="F524" s="9"/>
      <c r="G524" s="9"/>
      <c r="AK524" s="10"/>
      <c r="AL524" s="10"/>
      <c r="AM524" s="10"/>
      <c r="AN524" s="10"/>
      <c r="AO524" s="10"/>
      <c r="AP524" s="10"/>
      <c r="AQ524" s="10"/>
      <c r="AR524" s="10"/>
    </row>
    <row r="525" spans="1:44" x14ac:dyDescent="0.2">
      <c r="A525" s="9"/>
      <c r="B525" s="9"/>
      <c r="C525" s="9"/>
      <c r="D525" s="9"/>
      <c r="E525" s="9"/>
      <c r="F525" s="9"/>
      <c r="G525" s="9"/>
      <c r="AK525" s="10"/>
      <c r="AL525" s="10"/>
      <c r="AM525" s="10"/>
      <c r="AN525" s="10"/>
      <c r="AO525" s="10"/>
      <c r="AP525" s="10"/>
      <c r="AQ525" s="10"/>
      <c r="AR525" s="10"/>
    </row>
    <row r="526" spans="1:44" x14ac:dyDescent="0.2">
      <c r="A526" s="9"/>
      <c r="B526" s="9"/>
      <c r="C526" s="9"/>
      <c r="D526" s="9"/>
      <c r="E526" s="9"/>
      <c r="F526" s="9"/>
      <c r="G526" s="9"/>
      <c r="AK526" s="10"/>
      <c r="AL526" s="10"/>
      <c r="AM526" s="10"/>
      <c r="AN526" s="10"/>
      <c r="AO526" s="10"/>
      <c r="AP526" s="10"/>
      <c r="AQ526" s="10"/>
      <c r="AR526" s="10"/>
    </row>
    <row r="527" spans="1:44" x14ac:dyDescent="0.2">
      <c r="A527" s="9"/>
      <c r="B527" s="9"/>
      <c r="C527" s="9"/>
      <c r="D527" s="9"/>
      <c r="E527" s="9"/>
      <c r="F527" s="9"/>
      <c r="G527" s="9"/>
      <c r="AK527" s="10"/>
      <c r="AL527" s="10"/>
      <c r="AM527" s="10"/>
      <c r="AN527" s="10"/>
      <c r="AO527" s="10"/>
      <c r="AP527" s="10"/>
      <c r="AQ527" s="10"/>
      <c r="AR527" s="10"/>
    </row>
    <row r="528" spans="1:44" x14ac:dyDescent="0.2">
      <c r="A528" s="9"/>
      <c r="B528" s="9"/>
      <c r="C528" s="9"/>
      <c r="D528" s="9"/>
      <c r="E528" s="9"/>
      <c r="F528" s="9"/>
      <c r="G528" s="9"/>
      <c r="AK528" s="10"/>
      <c r="AL528" s="10"/>
      <c r="AM528" s="10"/>
      <c r="AN528" s="10"/>
      <c r="AO528" s="10"/>
      <c r="AP528" s="10"/>
      <c r="AQ528" s="10"/>
      <c r="AR528" s="10"/>
    </row>
    <row r="529" spans="1:44" x14ac:dyDescent="0.2">
      <c r="A529" s="9"/>
      <c r="B529" s="9"/>
      <c r="C529" s="9"/>
      <c r="D529" s="9"/>
      <c r="E529" s="9"/>
      <c r="F529" s="9"/>
      <c r="G529" s="9"/>
      <c r="AK529" s="10"/>
      <c r="AL529" s="10"/>
      <c r="AM529" s="10"/>
      <c r="AN529" s="10"/>
      <c r="AO529" s="10"/>
      <c r="AP529" s="10"/>
      <c r="AQ529" s="10"/>
      <c r="AR529" s="10"/>
    </row>
    <row r="530" spans="1:44" x14ac:dyDescent="0.2">
      <c r="A530" s="9"/>
      <c r="B530" s="9"/>
      <c r="C530" s="9"/>
      <c r="D530" s="9"/>
      <c r="E530" s="9"/>
      <c r="F530" s="9"/>
      <c r="G530" s="9"/>
      <c r="AK530" s="10"/>
      <c r="AL530" s="10"/>
      <c r="AM530" s="10"/>
      <c r="AN530" s="10"/>
      <c r="AO530" s="10"/>
      <c r="AP530" s="10"/>
      <c r="AQ530" s="10"/>
      <c r="AR530" s="10"/>
    </row>
    <row r="531" spans="1:44" x14ac:dyDescent="0.2">
      <c r="A531" s="9"/>
      <c r="B531" s="9"/>
      <c r="C531" s="9"/>
      <c r="D531" s="9"/>
      <c r="E531" s="9"/>
      <c r="F531" s="9"/>
      <c r="G531" s="9"/>
      <c r="AK531" s="10"/>
      <c r="AL531" s="10"/>
      <c r="AM531" s="10"/>
      <c r="AN531" s="10"/>
      <c r="AO531" s="10"/>
      <c r="AP531" s="10"/>
      <c r="AQ531" s="10"/>
      <c r="AR531" s="10"/>
    </row>
    <row r="532" spans="1:44" x14ac:dyDescent="0.2">
      <c r="A532" s="9"/>
      <c r="B532" s="9"/>
      <c r="C532" s="9"/>
      <c r="D532" s="9"/>
      <c r="E532" s="9"/>
      <c r="F532" s="9"/>
      <c r="G532" s="9"/>
      <c r="AK532" s="10"/>
      <c r="AL532" s="10"/>
      <c r="AM532" s="10"/>
      <c r="AN532" s="10"/>
      <c r="AO532" s="10"/>
      <c r="AP532" s="10"/>
      <c r="AQ532" s="10"/>
      <c r="AR532" s="10"/>
    </row>
    <row r="533" spans="1:44" x14ac:dyDescent="0.2">
      <c r="A533" s="9"/>
      <c r="B533" s="9"/>
      <c r="C533" s="9"/>
      <c r="D533" s="9"/>
      <c r="E533" s="9"/>
      <c r="F533" s="9"/>
      <c r="G533" s="9"/>
      <c r="AK533" s="10"/>
      <c r="AL533" s="10"/>
      <c r="AM533" s="10"/>
      <c r="AN533" s="10"/>
      <c r="AO533" s="10"/>
      <c r="AP533" s="10"/>
      <c r="AQ533" s="10"/>
      <c r="AR533" s="10"/>
    </row>
    <row r="534" spans="1:44" x14ac:dyDescent="0.2">
      <c r="A534" s="9"/>
      <c r="B534" s="9"/>
      <c r="C534" s="9"/>
      <c r="D534" s="9"/>
      <c r="E534" s="9"/>
      <c r="F534" s="9"/>
      <c r="G534" s="9"/>
      <c r="AK534" s="10"/>
      <c r="AL534" s="10"/>
      <c r="AM534" s="10"/>
      <c r="AN534" s="10"/>
      <c r="AO534" s="10"/>
      <c r="AP534" s="10"/>
      <c r="AQ534" s="10"/>
      <c r="AR534" s="10"/>
    </row>
    <row r="535" spans="1:44" x14ac:dyDescent="0.2">
      <c r="A535" s="9"/>
      <c r="B535" s="9"/>
      <c r="C535" s="9"/>
      <c r="D535" s="9"/>
      <c r="E535" s="9"/>
      <c r="F535" s="9"/>
      <c r="G535" s="9"/>
      <c r="AK535" s="10"/>
      <c r="AL535" s="10"/>
      <c r="AM535" s="10"/>
      <c r="AN535" s="10"/>
      <c r="AO535" s="10"/>
      <c r="AP535" s="10"/>
      <c r="AQ535" s="10"/>
      <c r="AR535" s="10"/>
    </row>
    <row r="536" spans="1:44" x14ac:dyDescent="0.2">
      <c r="A536" s="9"/>
      <c r="B536" s="9"/>
      <c r="C536" s="9"/>
      <c r="D536" s="9"/>
      <c r="E536" s="9"/>
      <c r="F536" s="9"/>
      <c r="G536" s="9"/>
      <c r="AK536" s="10"/>
      <c r="AL536" s="10"/>
      <c r="AM536" s="10"/>
      <c r="AN536" s="10"/>
      <c r="AO536" s="10"/>
      <c r="AP536" s="10"/>
      <c r="AQ536" s="10"/>
      <c r="AR536" s="10"/>
    </row>
    <row r="537" spans="1:44" x14ac:dyDescent="0.2">
      <c r="A537" s="9"/>
      <c r="B537" s="9"/>
      <c r="C537" s="9"/>
      <c r="D537" s="9"/>
      <c r="E537" s="9"/>
      <c r="F537" s="9"/>
      <c r="G537" s="9"/>
      <c r="AK537" s="10"/>
      <c r="AL537" s="10"/>
      <c r="AM537" s="10"/>
      <c r="AN537" s="10"/>
      <c r="AO537" s="10"/>
      <c r="AP537" s="10"/>
      <c r="AQ537" s="10"/>
      <c r="AR537" s="10"/>
    </row>
    <row r="538" spans="1:44" x14ac:dyDescent="0.2">
      <c r="A538" s="9"/>
      <c r="B538" s="9"/>
      <c r="C538" s="9"/>
      <c r="D538" s="9"/>
      <c r="E538" s="9"/>
      <c r="F538" s="9"/>
      <c r="G538" s="9"/>
      <c r="AK538" s="10"/>
      <c r="AL538" s="10"/>
      <c r="AM538" s="10"/>
      <c r="AN538" s="10"/>
      <c r="AO538" s="10"/>
      <c r="AP538" s="10"/>
      <c r="AQ538" s="10"/>
      <c r="AR538" s="10"/>
    </row>
    <row r="539" spans="1:44" x14ac:dyDescent="0.2">
      <c r="A539" s="9"/>
      <c r="B539" s="9"/>
      <c r="C539" s="9"/>
      <c r="D539" s="9"/>
      <c r="E539" s="9"/>
      <c r="F539" s="9"/>
      <c r="G539" s="9"/>
      <c r="AK539" s="10"/>
      <c r="AL539" s="10"/>
      <c r="AM539" s="10"/>
      <c r="AN539" s="10"/>
      <c r="AO539" s="10"/>
      <c r="AP539" s="10"/>
      <c r="AQ539" s="10"/>
      <c r="AR539" s="10"/>
    </row>
    <row r="540" spans="1:44" x14ac:dyDescent="0.2">
      <c r="A540" s="9"/>
      <c r="B540" s="9"/>
      <c r="C540" s="9"/>
      <c r="D540" s="9"/>
      <c r="E540" s="9"/>
      <c r="F540" s="9"/>
      <c r="G540" s="9"/>
      <c r="AK540" s="10"/>
      <c r="AL540" s="10"/>
      <c r="AM540" s="10"/>
      <c r="AN540" s="10"/>
      <c r="AO540" s="10"/>
      <c r="AP540" s="10"/>
      <c r="AQ540" s="10"/>
      <c r="AR540" s="10"/>
    </row>
    <row r="541" spans="1:44" x14ac:dyDescent="0.2">
      <c r="A541" s="9"/>
      <c r="B541" s="9"/>
      <c r="C541" s="9"/>
      <c r="D541" s="9"/>
      <c r="E541" s="9"/>
      <c r="F541" s="9"/>
      <c r="G541" s="9"/>
      <c r="AK541" s="10"/>
      <c r="AL541" s="10"/>
      <c r="AM541" s="10"/>
      <c r="AN541" s="10"/>
      <c r="AO541" s="10"/>
      <c r="AP541" s="10"/>
      <c r="AQ541" s="10"/>
      <c r="AR541" s="10"/>
    </row>
    <row r="542" spans="1:44" x14ac:dyDescent="0.2">
      <c r="A542" s="9"/>
      <c r="B542" s="9"/>
      <c r="C542" s="9"/>
      <c r="D542" s="9"/>
      <c r="E542" s="9"/>
      <c r="F542" s="9"/>
      <c r="G542" s="9"/>
      <c r="AK542" s="10"/>
      <c r="AL542" s="10"/>
      <c r="AM542" s="10"/>
      <c r="AN542" s="10"/>
      <c r="AO542" s="10"/>
      <c r="AP542" s="10"/>
      <c r="AQ542" s="10"/>
      <c r="AR542" s="10"/>
    </row>
    <row r="543" spans="1:44" x14ac:dyDescent="0.2">
      <c r="A543" s="9"/>
      <c r="B543" s="9"/>
      <c r="C543" s="9"/>
      <c r="D543" s="9"/>
      <c r="E543" s="9"/>
      <c r="F543" s="9"/>
      <c r="G543" s="9"/>
      <c r="AK543" s="10"/>
      <c r="AL543" s="10"/>
      <c r="AM543" s="10"/>
      <c r="AN543" s="10"/>
      <c r="AO543" s="10"/>
      <c r="AP543" s="10"/>
      <c r="AQ543" s="10"/>
      <c r="AR543" s="10"/>
    </row>
    <row r="544" spans="1:44" x14ac:dyDescent="0.2">
      <c r="A544" s="9"/>
      <c r="B544" s="9"/>
      <c r="C544" s="9"/>
      <c r="D544" s="9"/>
      <c r="E544" s="9"/>
      <c r="F544" s="9"/>
      <c r="G544" s="9"/>
      <c r="AK544" s="10"/>
      <c r="AL544" s="10"/>
      <c r="AM544" s="10"/>
      <c r="AN544" s="10"/>
      <c r="AO544" s="10"/>
      <c r="AP544" s="10"/>
      <c r="AQ544" s="10"/>
      <c r="AR544" s="10"/>
    </row>
    <row r="545" spans="1:44" x14ac:dyDescent="0.2">
      <c r="A545" s="9"/>
      <c r="B545" s="9"/>
      <c r="C545" s="9"/>
      <c r="D545" s="9"/>
      <c r="E545" s="9"/>
      <c r="F545" s="9"/>
      <c r="G545" s="9"/>
      <c r="AK545" s="10"/>
      <c r="AL545" s="10"/>
      <c r="AM545" s="10"/>
      <c r="AN545" s="10"/>
      <c r="AO545" s="10"/>
      <c r="AP545" s="10"/>
      <c r="AQ545" s="10"/>
      <c r="AR545" s="10"/>
    </row>
    <row r="546" spans="1:44" x14ac:dyDescent="0.2">
      <c r="A546" s="9"/>
      <c r="B546" s="9"/>
      <c r="C546" s="9"/>
      <c r="D546" s="9"/>
      <c r="E546" s="9"/>
      <c r="F546" s="9"/>
      <c r="G546" s="9"/>
      <c r="AK546" s="10"/>
      <c r="AL546" s="10"/>
      <c r="AM546" s="10"/>
      <c r="AN546" s="10"/>
      <c r="AO546" s="10"/>
      <c r="AP546" s="10"/>
      <c r="AQ546" s="10"/>
      <c r="AR546" s="10"/>
    </row>
    <row r="547" spans="1:44" x14ac:dyDescent="0.2">
      <c r="A547" s="9"/>
      <c r="B547" s="9"/>
      <c r="C547" s="9"/>
      <c r="D547" s="9"/>
      <c r="E547" s="9"/>
      <c r="F547" s="9"/>
      <c r="G547" s="9"/>
      <c r="AK547" s="10"/>
      <c r="AL547" s="10"/>
      <c r="AM547" s="10"/>
      <c r="AN547" s="10"/>
      <c r="AO547" s="10"/>
      <c r="AP547" s="10"/>
      <c r="AQ547" s="10"/>
      <c r="AR547" s="10"/>
    </row>
    <row r="548" spans="1:44" x14ac:dyDescent="0.2">
      <c r="A548" s="9"/>
      <c r="B548" s="9"/>
      <c r="C548" s="9"/>
      <c r="D548" s="9"/>
      <c r="E548" s="9"/>
      <c r="F548" s="9"/>
      <c r="G548" s="9"/>
      <c r="AK548" s="10"/>
      <c r="AL548" s="10"/>
      <c r="AM548" s="10"/>
      <c r="AN548" s="10"/>
      <c r="AO548" s="10"/>
      <c r="AP548" s="10"/>
      <c r="AQ548" s="10"/>
      <c r="AR548" s="10"/>
    </row>
    <row r="549" spans="1:44" x14ac:dyDescent="0.2">
      <c r="A549" s="9"/>
      <c r="B549" s="9"/>
      <c r="C549" s="9"/>
      <c r="D549" s="9"/>
      <c r="E549" s="9"/>
      <c r="F549" s="9"/>
      <c r="G549" s="9"/>
      <c r="AK549" s="10"/>
      <c r="AL549" s="10"/>
      <c r="AM549" s="10"/>
      <c r="AN549" s="10"/>
      <c r="AO549" s="10"/>
      <c r="AP549" s="10"/>
      <c r="AQ549" s="10"/>
      <c r="AR549" s="10"/>
    </row>
    <row r="550" spans="1:44" x14ac:dyDescent="0.2">
      <c r="A550" s="9"/>
      <c r="B550" s="9"/>
      <c r="C550" s="9"/>
      <c r="D550" s="9"/>
      <c r="E550" s="9"/>
      <c r="F550" s="9"/>
      <c r="G550" s="9"/>
      <c r="AK550" s="10"/>
      <c r="AL550" s="10"/>
      <c r="AM550" s="10"/>
      <c r="AN550" s="10"/>
      <c r="AO550" s="10"/>
      <c r="AP550" s="10"/>
      <c r="AQ550" s="10"/>
      <c r="AR550" s="10"/>
    </row>
    <row r="551" spans="1:44" x14ac:dyDescent="0.2">
      <c r="A551" s="9"/>
      <c r="B551" s="9"/>
      <c r="C551" s="9"/>
      <c r="D551" s="9"/>
      <c r="E551" s="9"/>
      <c r="F551" s="9"/>
      <c r="G551" s="9"/>
      <c r="AK551" s="10"/>
      <c r="AL551" s="10"/>
      <c r="AM551" s="10"/>
      <c r="AN551" s="10"/>
      <c r="AO551" s="10"/>
      <c r="AP551" s="10"/>
      <c r="AQ551" s="10"/>
      <c r="AR551" s="10"/>
    </row>
    <row r="552" spans="1:44" x14ac:dyDescent="0.2">
      <c r="A552" s="9"/>
      <c r="B552" s="9"/>
      <c r="C552" s="9"/>
      <c r="D552" s="9"/>
      <c r="E552" s="9"/>
      <c r="F552" s="9"/>
      <c r="G552" s="9"/>
      <c r="AK552" s="10"/>
      <c r="AL552" s="10"/>
      <c r="AM552" s="10"/>
      <c r="AN552" s="10"/>
      <c r="AO552" s="10"/>
      <c r="AP552" s="10"/>
      <c r="AQ552" s="10"/>
      <c r="AR552" s="10"/>
    </row>
    <row r="553" spans="1:44" x14ac:dyDescent="0.2">
      <c r="A553" s="9"/>
      <c r="B553" s="9"/>
      <c r="C553" s="9"/>
      <c r="D553" s="9"/>
      <c r="E553" s="9"/>
      <c r="F553" s="9"/>
      <c r="G553" s="9"/>
      <c r="AK553" s="10"/>
      <c r="AL553" s="10"/>
      <c r="AM553" s="10"/>
      <c r="AN553" s="10"/>
      <c r="AO553" s="10"/>
      <c r="AP553" s="10"/>
      <c r="AQ553" s="10"/>
      <c r="AR553" s="10"/>
    </row>
    <row r="554" spans="1:44" x14ac:dyDescent="0.2">
      <c r="A554" s="9"/>
      <c r="B554" s="9"/>
      <c r="C554" s="9"/>
      <c r="D554" s="9"/>
      <c r="E554" s="9"/>
      <c r="F554" s="9"/>
      <c r="G554" s="9"/>
      <c r="AK554" s="10"/>
      <c r="AL554" s="10"/>
      <c r="AM554" s="10"/>
      <c r="AN554" s="10"/>
      <c r="AO554" s="10"/>
      <c r="AP554" s="10"/>
      <c r="AQ554" s="10"/>
      <c r="AR554" s="10"/>
    </row>
    <row r="555" spans="1:44" x14ac:dyDescent="0.2">
      <c r="A555" s="9"/>
      <c r="B555" s="9"/>
      <c r="C555" s="9"/>
      <c r="D555" s="9"/>
      <c r="E555" s="9"/>
      <c r="F555" s="9"/>
      <c r="G555" s="9"/>
      <c r="AK555" s="10"/>
      <c r="AL555" s="10"/>
      <c r="AM555" s="10"/>
      <c r="AN555" s="10"/>
      <c r="AO555" s="10"/>
      <c r="AP555" s="10"/>
      <c r="AQ555" s="10"/>
      <c r="AR555" s="10"/>
    </row>
    <row r="556" spans="1:44" x14ac:dyDescent="0.2">
      <c r="A556" s="9"/>
      <c r="B556" s="9"/>
      <c r="C556" s="9"/>
      <c r="D556" s="9"/>
      <c r="E556" s="9"/>
      <c r="F556" s="9"/>
      <c r="G556" s="9"/>
      <c r="AK556" s="10"/>
      <c r="AL556" s="10"/>
      <c r="AM556" s="10"/>
      <c r="AN556" s="10"/>
      <c r="AO556" s="10"/>
      <c r="AP556" s="10"/>
      <c r="AQ556" s="10"/>
      <c r="AR556" s="10"/>
    </row>
    <row r="557" spans="1:44" x14ac:dyDescent="0.2">
      <c r="A557" s="9"/>
      <c r="B557" s="9"/>
      <c r="C557" s="9"/>
      <c r="D557" s="9"/>
      <c r="E557" s="9"/>
      <c r="F557" s="9"/>
      <c r="G557" s="9"/>
      <c r="AK557" s="10"/>
      <c r="AL557" s="10"/>
      <c r="AM557" s="10"/>
      <c r="AN557" s="10"/>
      <c r="AO557" s="10"/>
      <c r="AP557" s="10"/>
      <c r="AQ557" s="10"/>
      <c r="AR557" s="10"/>
    </row>
    <row r="558" spans="1:44" x14ac:dyDescent="0.2">
      <c r="A558" s="9"/>
      <c r="B558" s="9"/>
      <c r="C558" s="9"/>
      <c r="D558" s="9"/>
      <c r="E558" s="9"/>
      <c r="F558" s="9"/>
      <c r="G558" s="9"/>
      <c r="AK558" s="10"/>
      <c r="AL558" s="10"/>
      <c r="AM558" s="10"/>
      <c r="AN558" s="10"/>
      <c r="AO558" s="10"/>
      <c r="AP558" s="10"/>
      <c r="AQ558" s="10"/>
      <c r="AR558" s="10"/>
    </row>
    <row r="559" spans="1:44" x14ac:dyDescent="0.2">
      <c r="A559" s="9"/>
      <c r="B559" s="9"/>
      <c r="C559" s="9"/>
      <c r="D559" s="9"/>
      <c r="E559" s="9"/>
      <c r="F559" s="9"/>
      <c r="G559" s="9"/>
      <c r="AK559" s="10"/>
      <c r="AL559" s="10"/>
      <c r="AM559" s="10"/>
      <c r="AN559" s="10"/>
      <c r="AO559" s="10"/>
      <c r="AP559" s="10"/>
      <c r="AQ559" s="10"/>
      <c r="AR559" s="10"/>
    </row>
    <row r="560" spans="1:44" x14ac:dyDescent="0.2">
      <c r="A560" s="9"/>
      <c r="B560" s="9"/>
      <c r="C560" s="9"/>
      <c r="D560" s="9"/>
      <c r="E560" s="9"/>
      <c r="F560" s="9"/>
      <c r="G560" s="9"/>
      <c r="AK560" s="10"/>
      <c r="AL560" s="10"/>
      <c r="AM560" s="10"/>
      <c r="AN560" s="10"/>
      <c r="AO560" s="10"/>
      <c r="AP560" s="10"/>
      <c r="AQ560" s="10"/>
      <c r="AR560" s="10"/>
    </row>
    <row r="561" spans="1:44" x14ac:dyDescent="0.2">
      <c r="A561" s="9"/>
      <c r="B561" s="9"/>
      <c r="C561" s="9"/>
      <c r="D561" s="9"/>
      <c r="E561" s="9"/>
      <c r="F561" s="9"/>
      <c r="G561" s="9"/>
      <c r="AK561" s="10"/>
      <c r="AL561" s="10"/>
      <c r="AM561" s="10"/>
      <c r="AN561" s="10"/>
      <c r="AO561" s="10"/>
      <c r="AP561" s="10"/>
      <c r="AQ561" s="10"/>
      <c r="AR561" s="10"/>
    </row>
    <row r="562" spans="1:44" x14ac:dyDescent="0.2">
      <c r="A562" s="9"/>
      <c r="B562" s="9"/>
      <c r="C562" s="9"/>
      <c r="D562" s="9"/>
      <c r="E562" s="9"/>
      <c r="F562" s="9"/>
      <c r="G562" s="9"/>
      <c r="AK562" s="10"/>
      <c r="AL562" s="10"/>
      <c r="AM562" s="10"/>
      <c r="AN562" s="10"/>
      <c r="AO562" s="10"/>
      <c r="AP562" s="10"/>
      <c r="AQ562" s="10"/>
      <c r="AR562" s="10"/>
    </row>
    <row r="563" spans="1:44" x14ac:dyDescent="0.2">
      <c r="A563" s="9"/>
      <c r="B563" s="9"/>
      <c r="C563" s="9"/>
      <c r="D563" s="9"/>
      <c r="E563" s="9"/>
      <c r="F563" s="9"/>
      <c r="G563" s="9"/>
      <c r="AK563" s="10"/>
      <c r="AL563" s="10"/>
      <c r="AM563" s="10"/>
      <c r="AN563" s="10"/>
      <c r="AO563" s="10"/>
      <c r="AP563" s="10"/>
      <c r="AQ563" s="10"/>
      <c r="AR563" s="10"/>
    </row>
    <row r="564" spans="1:44" x14ac:dyDescent="0.2">
      <c r="A564" s="9"/>
      <c r="B564" s="9"/>
      <c r="C564" s="9"/>
      <c r="D564" s="9"/>
      <c r="E564" s="9"/>
      <c r="F564" s="9"/>
      <c r="G564" s="9"/>
      <c r="AK564" s="10"/>
      <c r="AL564" s="10"/>
      <c r="AM564" s="10"/>
      <c r="AN564" s="10"/>
      <c r="AO564" s="10"/>
      <c r="AP564" s="10"/>
      <c r="AQ564" s="10"/>
      <c r="AR564" s="10"/>
    </row>
    <row r="565" spans="1:44" x14ac:dyDescent="0.2">
      <c r="A565" s="9"/>
      <c r="B565" s="9"/>
      <c r="C565" s="9"/>
      <c r="D565" s="9"/>
      <c r="E565" s="9"/>
      <c r="F565" s="9"/>
      <c r="G565" s="9"/>
      <c r="AK565" s="10"/>
      <c r="AL565" s="10"/>
      <c r="AM565" s="10"/>
      <c r="AN565" s="10"/>
      <c r="AO565" s="10"/>
      <c r="AP565" s="10"/>
      <c r="AQ565" s="10"/>
      <c r="AR565" s="10"/>
    </row>
    <row r="566" spans="1:44" x14ac:dyDescent="0.2">
      <c r="A566" s="9"/>
      <c r="B566" s="9"/>
      <c r="C566" s="9"/>
      <c r="D566" s="9"/>
      <c r="E566" s="9"/>
      <c r="F566" s="9"/>
      <c r="G566" s="9"/>
      <c r="AK566" s="10"/>
      <c r="AL566" s="10"/>
      <c r="AM566" s="10"/>
      <c r="AN566" s="10"/>
      <c r="AO566" s="10"/>
      <c r="AP566" s="10"/>
      <c r="AQ566" s="10"/>
      <c r="AR566" s="10"/>
    </row>
    <row r="567" spans="1:44" x14ac:dyDescent="0.2">
      <c r="A567" s="9"/>
      <c r="B567" s="9"/>
      <c r="C567" s="9"/>
      <c r="D567" s="9"/>
      <c r="E567" s="9"/>
      <c r="F567" s="9"/>
      <c r="G567" s="9"/>
      <c r="AK567" s="10"/>
      <c r="AL567" s="10"/>
      <c r="AM567" s="10"/>
      <c r="AN567" s="10"/>
      <c r="AO567" s="10"/>
      <c r="AP567" s="10"/>
      <c r="AQ567" s="10"/>
      <c r="AR567" s="10"/>
    </row>
    <row r="568" spans="1:44" x14ac:dyDescent="0.2">
      <c r="A568" s="9"/>
      <c r="B568" s="9"/>
      <c r="C568" s="9"/>
      <c r="D568" s="9"/>
      <c r="E568" s="9"/>
      <c r="F568" s="9"/>
      <c r="G568" s="9"/>
      <c r="AK568" s="10"/>
      <c r="AL568" s="10"/>
      <c r="AM568" s="10"/>
      <c r="AN568" s="10"/>
      <c r="AO568" s="10"/>
      <c r="AP568" s="10"/>
      <c r="AQ568" s="10"/>
      <c r="AR568" s="10"/>
    </row>
    <row r="569" spans="1:44" x14ac:dyDescent="0.2">
      <c r="A569" s="9"/>
      <c r="B569" s="9"/>
      <c r="C569" s="9"/>
      <c r="D569" s="9"/>
      <c r="E569" s="9"/>
      <c r="F569" s="9"/>
      <c r="G569" s="9"/>
      <c r="AK569" s="10"/>
      <c r="AL569" s="10"/>
      <c r="AM569" s="10"/>
      <c r="AN569" s="10"/>
      <c r="AO569" s="10"/>
      <c r="AP569" s="10"/>
      <c r="AQ569" s="10"/>
      <c r="AR569" s="10"/>
    </row>
    <row r="570" spans="1:44" x14ac:dyDescent="0.2">
      <c r="A570" s="9"/>
      <c r="B570" s="9"/>
      <c r="C570" s="9"/>
      <c r="D570" s="9"/>
      <c r="E570" s="9"/>
      <c r="F570" s="9"/>
      <c r="G570" s="9"/>
      <c r="AK570" s="10"/>
      <c r="AL570" s="10"/>
      <c r="AM570" s="10"/>
      <c r="AN570" s="10"/>
      <c r="AO570" s="10"/>
      <c r="AP570" s="10"/>
      <c r="AQ570" s="10"/>
      <c r="AR570" s="10"/>
    </row>
    <row r="571" spans="1:44" x14ac:dyDescent="0.2">
      <c r="A571" s="9"/>
      <c r="B571" s="9"/>
      <c r="C571" s="9"/>
      <c r="D571" s="9"/>
      <c r="E571" s="9"/>
      <c r="F571" s="9"/>
      <c r="G571" s="9"/>
      <c r="AK571" s="10"/>
      <c r="AL571" s="10"/>
      <c r="AM571" s="10"/>
      <c r="AN571" s="10"/>
      <c r="AO571" s="10"/>
      <c r="AP571" s="10"/>
      <c r="AQ571" s="10"/>
      <c r="AR571" s="10"/>
    </row>
    <row r="572" spans="1:44" x14ac:dyDescent="0.2">
      <c r="A572" s="9"/>
      <c r="B572" s="9"/>
      <c r="C572" s="9"/>
      <c r="D572" s="9"/>
      <c r="E572" s="9"/>
      <c r="F572" s="9"/>
      <c r="G572" s="9"/>
      <c r="AK572" s="10"/>
      <c r="AL572" s="10"/>
      <c r="AM572" s="10"/>
      <c r="AN572" s="10"/>
      <c r="AO572" s="10"/>
      <c r="AP572" s="10"/>
      <c r="AQ572" s="10"/>
      <c r="AR572" s="10"/>
    </row>
    <row r="573" spans="1:44" x14ac:dyDescent="0.2">
      <c r="A573" s="9"/>
      <c r="B573" s="9"/>
      <c r="C573" s="9"/>
      <c r="D573" s="9"/>
      <c r="E573" s="9"/>
      <c r="F573" s="9"/>
      <c r="G573" s="9"/>
      <c r="AK573" s="10"/>
      <c r="AL573" s="10"/>
      <c r="AM573" s="10"/>
      <c r="AN573" s="10"/>
      <c r="AO573" s="10"/>
      <c r="AP573" s="10"/>
      <c r="AQ573" s="10"/>
      <c r="AR573" s="10"/>
    </row>
    <row r="574" spans="1:44" x14ac:dyDescent="0.2">
      <c r="A574" s="9"/>
      <c r="B574" s="9"/>
      <c r="C574" s="9"/>
      <c r="D574" s="9"/>
      <c r="E574" s="9"/>
      <c r="F574" s="9"/>
      <c r="G574" s="9"/>
      <c r="AK574" s="10"/>
      <c r="AL574" s="10"/>
      <c r="AM574" s="10"/>
      <c r="AN574" s="10"/>
      <c r="AO574" s="10"/>
      <c r="AP574" s="10"/>
      <c r="AQ574" s="10"/>
      <c r="AR574" s="10"/>
    </row>
    <row r="575" spans="1:44" x14ac:dyDescent="0.2">
      <c r="A575" s="9"/>
      <c r="B575" s="9"/>
      <c r="C575" s="9"/>
      <c r="D575" s="9"/>
      <c r="E575" s="9"/>
      <c r="F575" s="9"/>
      <c r="G575" s="9"/>
      <c r="AK575" s="10"/>
      <c r="AL575" s="10"/>
      <c r="AM575" s="10"/>
      <c r="AN575" s="10"/>
      <c r="AO575" s="10"/>
      <c r="AP575" s="10"/>
      <c r="AQ575" s="10"/>
      <c r="AR575" s="10"/>
    </row>
    <row r="576" spans="1:44" x14ac:dyDescent="0.2">
      <c r="A576" s="9"/>
      <c r="B576" s="9"/>
      <c r="C576" s="9"/>
      <c r="D576" s="9"/>
      <c r="E576" s="9"/>
      <c r="F576" s="9"/>
      <c r="G576" s="9"/>
      <c r="AK576" s="10"/>
      <c r="AL576" s="10"/>
      <c r="AM576" s="10"/>
      <c r="AN576" s="10"/>
      <c r="AO576" s="10"/>
      <c r="AP576" s="10"/>
      <c r="AQ576" s="10"/>
      <c r="AR576" s="10"/>
    </row>
    <row r="577" spans="1:44" x14ac:dyDescent="0.2">
      <c r="A577" s="9"/>
      <c r="B577" s="9"/>
      <c r="C577" s="9"/>
      <c r="D577" s="9"/>
      <c r="E577" s="9"/>
      <c r="F577" s="9"/>
      <c r="G577" s="9"/>
      <c r="AK577" s="10"/>
      <c r="AL577" s="10"/>
      <c r="AM577" s="10"/>
      <c r="AN577" s="10"/>
      <c r="AO577" s="10"/>
      <c r="AP577" s="10"/>
      <c r="AQ577" s="10"/>
      <c r="AR577" s="10"/>
    </row>
    <row r="578" spans="1:44" x14ac:dyDescent="0.2">
      <c r="A578" s="9"/>
      <c r="B578" s="9"/>
      <c r="C578" s="9"/>
      <c r="D578" s="9"/>
      <c r="E578" s="9"/>
      <c r="F578" s="9"/>
      <c r="G578" s="9"/>
      <c r="AK578" s="10"/>
      <c r="AL578" s="10"/>
      <c r="AM578" s="10"/>
      <c r="AN578" s="10"/>
      <c r="AO578" s="10"/>
      <c r="AP578" s="10"/>
      <c r="AQ578" s="10"/>
      <c r="AR578" s="10"/>
    </row>
    <row r="579" spans="1:44" x14ac:dyDescent="0.2">
      <c r="A579" s="9"/>
      <c r="B579" s="9"/>
      <c r="C579" s="9"/>
      <c r="D579" s="9"/>
      <c r="E579" s="9"/>
      <c r="F579" s="9"/>
      <c r="G579" s="9"/>
      <c r="AK579" s="10"/>
      <c r="AL579" s="10"/>
      <c r="AM579" s="10"/>
      <c r="AN579" s="10"/>
      <c r="AO579" s="10"/>
      <c r="AP579" s="10"/>
      <c r="AQ579" s="10"/>
      <c r="AR579" s="10"/>
    </row>
    <row r="580" spans="1:44" x14ac:dyDescent="0.2">
      <c r="A580" s="9"/>
      <c r="B580" s="9"/>
      <c r="C580" s="9"/>
      <c r="D580" s="9"/>
      <c r="E580" s="9"/>
      <c r="F580" s="9"/>
      <c r="G580" s="9"/>
      <c r="AK580" s="10"/>
      <c r="AL580" s="10"/>
      <c r="AM580" s="10"/>
      <c r="AN580" s="10"/>
      <c r="AO580" s="10"/>
      <c r="AP580" s="10"/>
      <c r="AQ580" s="10"/>
      <c r="AR580" s="10"/>
    </row>
    <row r="581" spans="1:44" x14ac:dyDescent="0.2">
      <c r="A581" s="9"/>
      <c r="B581" s="9"/>
      <c r="C581" s="9"/>
      <c r="D581" s="9"/>
      <c r="E581" s="9"/>
      <c r="F581" s="9"/>
      <c r="G581" s="9"/>
      <c r="AK581" s="10"/>
      <c r="AL581" s="10"/>
      <c r="AM581" s="10"/>
      <c r="AN581" s="10"/>
      <c r="AO581" s="10"/>
      <c r="AP581" s="10"/>
      <c r="AQ581" s="10"/>
      <c r="AR581" s="10"/>
    </row>
    <row r="582" spans="1:44" x14ac:dyDescent="0.2">
      <c r="A582" s="9"/>
      <c r="B582" s="9"/>
      <c r="C582" s="9"/>
      <c r="D582" s="9"/>
      <c r="E582" s="9"/>
      <c r="F582" s="9"/>
      <c r="G582" s="9"/>
      <c r="AK582" s="10"/>
      <c r="AL582" s="10"/>
      <c r="AM582" s="10"/>
      <c r="AN582" s="10"/>
      <c r="AO582" s="10"/>
      <c r="AP582" s="10"/>
      <c r="AQ582" s="10"/>
      <c r="AR582" s="10"/>
    </row>
    <row r="583" spans="1:44" x14ac:dyDescent="0.2">
      <c r="A583" s="9"/>
      <c r="B583" s="9"/>
      <c r="C583" s="9"/>
      <c r="D583" s="9"/>
      <c r="E583" s="9"/>
      <c r="F583" s="9"/>
      <c r="G583" s="9"/>
      <c r="AK583" s="10"/>
      <c r="AL583" s="10"/>
      <c r="AM583" s="10"/>
      <c r="AN583" s="10"/>
      <c r="AO583" s="10"/>
      <c r="AP583" s="10"/>
      <c r="AQ583" s="10"/>
      <c r="AR583" s="10"/>
    </row>
    <row r="584" spans="1:44" x14ac:dyDescent="0.2">
      <c r="A584" s="9"/>
      <c r="B584" s="9"/>
      <c r="C584" s="9"/>
      <c r="D584" s="9"/>
      <c r="E584" s="9"/>
      <c r="F584" s="9"/>
      <c r="G584" s="9"/>
      <c r="AK584" s="10"/>
      <c r="AL584" s="10"/>
      <c r="AM584" s="10"/>
      <c r="AN584" s="10"/>
      <c r="AO584" s="10"/>
      <c r="AP584" s="10"/>
      <c r="AQ584" s="10"/>
      <c r="AR584" s="10"/>
    </row>
    <row r="585" spans="1:44" x14ac:dyDescent="0.2">
      <c r="A585" s="9"/>
      <c r="B585" s="9"/>
      <c r="C585" s="9"/>
      <c r="D585" s="9"/>
      <c r="E585" s="9"/>
      <c r="F585" s="9"/>
      <c r="G585" s="9"/>
      <c r="AK585" s="10"/>
      <c r="AL585" s="10"/>
      <c r="AM585" s="10"/>
      <c r="AN585" s="10"/>
      <c r="AO585" s="10"/>
      <c r="AP585" s="10"/>
      <c r="AQ585" s="10"/>
      <c r="AR585" s="10"/>
    </row>
    <row r="586" spans="1:44" x14ac:dyDescent="0.2">
      <c r="A586" s="9"/>
      <c r="B586" s="9"/>
      <c r="C586" s="9"/>
      <c r="D586" s="9"/>
      <c r="E586" s="9"/>
      <c r="F586" s="9"/>
      <c r="G586" s="9"/>
      <c r="AK586" s="10"/>
      <c r="AL586" s="10"/>
      <c r="AM586" s="10"/>
      <c r="AN586" s="10"/>
      <c r="AO586" s="10"/>
      <c r="AP586" s="10"/>
      <c r="AQ586" s="10"/>
      <c r="AR586" s="10"/>
    </row>
    <row r="587" spans="1:44" x14ac:dyDescent="0.2">
      <c r="A587" s="9"/>
      <c r="B587" s="9"/>
      <c r="C587" s="9"/>
      <c r="D587" s="9"/>
      <c r="E587" s="9"/>
      <c r="F587" s="9"/>
      <c r="G587" s="9"/>
      <c r="AK587" s="10"/>
      <c r="AL587" s="10"/>
      <c r="AM587" s="10"/>
      <c r="AN587" s="10"/>
      <c r="AO587" s="10"/>
      <c r="AP587" s="10"/>
      <c r="AQ587" s="10"/>
      <c r="AR587" s="10"/>
    </row>
    <row r="588" spans="1:44" x14ac:dyDescent="0.2">
      <c r="A588" s="9"/>
      <c r="B588" s="9"/>
      <c r="C588" s="9"/>
      <c r="D588" s="9"/>
      <c r="E588" s="9"/>
      <c r="F588" s="9"/>
      <c r="G588" s="9"/>
      <c r="AK588" s="10"/>
      <c r="AL588" s="10"/>
      <c r="AM588" s="10"/>
      <c r="AN588" s="10"/>
      <c r="AO588" s="10"/>
      <c r="AP588" s="10"/>
      <c r="AQ588" s="10"/>
      <c r="AR588" s="10"/>
    </row>
    <row r="589" spans="1:44" x14ac:dyDescent="0.2">
      <c r="A589" s="9"/>
      <c r="B589" s="9"/>
      <c r="C589" s="9"/>
      <c r="D589" s="9"/>
      <c r="E589" s="9"/>
      <c r="F589" s="9"/>
      <c r="G589" s="9"/>
      <c r="AK589" s="10"/>
      <c r="AL589" s="10"/>
      <c r="AM589" s="10"/>
      <c r="AN589" s="10"/>
      <c r="AO589" s="10"/>
      <c r="AP589" s="10"/>
      <c r="AQ589" s="10"/>
      <c r="AR589" s="10"/>
    </row>
    <row r="590" spans="1:44" x14ac:dyDescent="0.2">
      <c r="A590" s="9"/>
      <c r="B590" s="9"/>
      <c r="C590" s="9"/>
      <c r="D590" s="9"/>
      <c r="E590" s="9"/>
      <c r="F590" s="9"/>
      <c r="G590" s="9"/>
      <c r="AK590" s="10"/>
      <c r="AL590" s="10"/>
      <c r="AM590" s="10"/>
      <c r="AN590" s="10"/>
      <c r="AO590" s="10"/>
      <c r="AP590" s="10"/>
      <c r="AQ590" s="10"/>
      <c r="AR590" s="10"/>
    </row>
    <row r="591" spans="1:44" x14ac:dyDescent="0.2">
      <c r="A591" s="9"/>
      <c r="B591" s="9"/>
      <c r="C591" s="9"/>
      <c r="D591" s="9"/>
      <c r="E591" s="9"/>
      <c r="F591" s="9"/>
      <c r="G591" s="9"/>
      <c r="AK591" s="10"/>
      <c r="AL591" s="10"/>
      <c r="AM591" s="10"/>
      <c r="AN591" s="10"/>
      <c r="AO591" s="10"/>
      <c r="AP591" s="10"/>
      <c r="AQ591" s="10"/>
      <c r="AR591" s="10"/>
    </row>
    <row r="592" spans="1:44" x14ac:dyDescent="0.2">
      <c r="A592" s="9"/>
      <c r="B592" s="9"/>
      <c r="C592" s="9"/>
      <c r="D592" s="9"/>
      <c r="E592" s="9"/>
      <c r="F592" s="9"/>
      <c r="G592" s="9"/>
      <c r="AK592" s="10"/>
      <c r="AL592" s="10"/>
      <c r="AM592" s="10"/>
      <c r="AN592" s="10"/>
      <c r="AO592" s="10"/>
      <c r="AP592" s="10"/>
      <c r="AQ592" s="10"/>
      <c r="AR592" s="10"/>
    </row>
    <row r="593" spans="1:44" x14ac:dyDescent="0.2">
      <c r="A593" s="9"/>
      <c r="B593" s="9"/>
      <c r="C593" s="9"/>
      <c r="D593" s="9"/>
      <c r="E593" s="9"/>
      <c r="F593" s="9"/>
      <c r="G593" s="9"/>
      <c r="AK593" s="10"/>
      <c r="AL593" s="10"/>
      <c r="AM593" s="10"/>
      <c r="AN593" s="10"/>
      <c r="AO593" s="10"/>
      <c r="AP593" s="10"/>
      <c r="AQ593" s="10"/>
      <c r="AR593" s="10"/>
    </row>
    <row r="594" spans="1:44" x14ac:dyDescent="0.2">
      <c r="A594" s="9"/>
      <c r="B594" s="9"/>
      <c r="C594" s="9"/>
      <c r="D594" s="9"/>
      <c r="E594" s="9"/>
      <c r="F594" s="9"/>
      <c r="G594" s="9"/>
      <c r="AK594" s="10"/>
      <c r="AL594" s="10"/>
      <c r="AM594" s="10"/>
      <c r="AN594" s="10"/>
      <c r="AO594" s="10"/>
      <c r="AP594" s="10"/>
      <c r="AQ594" s="10"/>
      <c r="AR594" s="10"/>
    </row>
    <row r="595" spans="1:44" x14ac:dyDescent="0.2">
      <c r="A595" s="9"/>
      <c r="B595" s="9"/>
      <c r="C595" s="9"/>
      <c r="D595" s="9"/>
      <c r="E595" s="9"/>
      <c r="F595" s="9"/>
      <c r="G595" s="9"/>
      <c r="AK595" s="10"/>
      <c r="AL595" s="10"/>
      <c r="AM595" s="10"/>
      <c r="AN595" s="10"/>
      <c r="AO595" s="10"/>
      <c r="AP595" s="10"/>
      <c r="AQ595" s="10"/>
      <c r="AR595" s="10"/>
    </row>
    <row r="596" spans="1:44" x14ac:dyDescent="0.2">
      <c r="A596" s="9"/>
      <c r="B596" s="9"/>
      <c r="C596" s="9"/>
      <c r="D596" s="9"/>
      <c r="E596" s="9"/>
      <c r="F596" s="9"/>
      <c r="G596" s="9"/>
      <c r="AK596" s="10"/>
      <c r="AL596" s="10"/>
      <c r="AM596" s="10"/>
      <c r="AN596" s="10"/>
      <c r="AO596" s="10"/>
      <c r="AP596" s="10"/>
      <c r="AQ596" s="10"/>
      <c r="AR596" s="10"/>
    </row>
    <row r="597" spans="1:44" x14ac:dyDescent="0.2">
      <c r="A597" s="9"/>
      <c r="B597" s="9"/>
      <c r="C597" s="9"/>
      <c r="D597" s="9"/>
      <c r="E597" s="9"/>
      <c r="F597" s="9"/>
      <c r="G597" s="9"/>
      <c r="AK597" s="10"/>
      <c r="AL597" s="10"/>
      <c r="AM597" s="10"/>
      <c r="AN597" s="10"/>
      <c r="AO597" s="10"/>
      <c r="AP597" s="10"/>
      <c r="AQ597" s="10"/>
      <c r="AR597" s="10"/>
    </row>
    <row r="598" spans="1:44" x14ac:dyDescent="0.2">
      <c r="A598" s="9"/>
      <c r="B598" s="9"/>
      <c r="C598" s="9"/>
      <c r="D598" s="9"/>
      <c r="E598" s="9"/>
      <c r="F598" s="9"/>
      <c r="G598" s="9"/>
      <c r="AK598" s="10"/>
      <c r="AL598" s="10"/>
      <c r="AM598" s="10"/>
      <c r="AN598" s="10"/>
      <c r="AO598" s="10"/>
      <c r="AP598" s="10"/>
      <c r="AQ598" s="10"/>
      <c r="AR598" s="10"/>
    </row>
    <row r="599" spans="1:44" x14ac:dyDescent="0.2">
      <c r="A599" s="9"/>
      <c r="B599" s="9"/>
      <c r="C599" s="9"/>
      <c r="D599" s="9"/>
      <c r="E599" s="9"/>
      <c r="F599" s="9"/>
      <c r="G599" s="9"/>
      <c r="AK599" s="10"/>
      <c r="AL599" s="10"/>
      <c r="AM599" s="10"/>
      <c r="AN599" s="10"/>
      <c r="AO599" s="10"/>
      <c r="AP599" s="10"/>
      <c r="AQ599" s="10"/>
      <c r="AR599" s="10"/>
    </row>
    <row r="600" spans="1:44" x14ac:dyDescent="0.2">
      <c r="A600" s="9"/>
      <c r="B600" s="9"/>
      <c r="C600" s="9"/>
      <c r="D600" s="9"/>
      <c r="E600" s="9"/>
      <c r="F600" s="9"/>
      <c r="G600" s="9"/>
      <c r="AK600" s="10"/>
      <c r="AL600" s="10"/>
      <c r="AM600" s="10"/>
      <c r="AN600" s="10"/>
      <c r="AO600" s="10"/>
      <c r="AP600" s="10"/>
      <c r="AQ600" s="10"/>
      <c r="AR600" s="10"/>
    </row>
    <row r="601" spans="1:44" x14ac:dyDescent="0.2">
      <c r="A601" s="9"/>
      <c r="B601" s="9"/>
      <c r="C601" s="9"/>
      <c r="D601" s="9"/>
      <c r="E601" s="9"/>
      <c r="F601" s="9"/>
      <c r="G601" s="9"/>
      <c r="AK601" s="10"/>
      <c r="AL601" s="10"/>
      <c r="AM601" s="10"/>
      <c r="AN601" s="10"/>
      <c r="AO601" s="10"/>
      <c r="AP601" s="10"/>
      <c r="AQ601" s="10"/>
      <c r="AR601" s="10"/>
    </row>
    <row r="602" spans="1:44" x14ac:dyDescent="0.2">
      <c r="A602" s="9"/>
      <c r="B602" s="9"/>
      <c r="C602" s="9"/>
      <c r="D602" s="9"/>
      <c r="E602" s="9"/>
      <c r="F602" s="9"/>
      <c r="G602" s="9"/>
      <c r="AK602" s="10"/>
      <c r="AL602" s="10"/>
      <c r="AM602" s="10"/>
      <c r="AN602" s="10"/>
      <c r="AO602" s="10"/>
      <c r="AP602" s="10"/>
      <c r="AQ602" s="10"/>
      <c r="AR602" s="10"/>
    </row>
    <row r="603" spans="1:44" x14ac:dyDescent="0.2">
      <c r="A603" s="9"/>
      <c r="B603" s="9"/>
      <c r="C603" s="9"/>
      <c r="D603" s="9"/>
      <c r="E603" s="9"/>
      <c r="F603" s="9"/>
      <c r="G603" s="9"/>
      <c r="AK603" s="10"/>
      <c r="AL603" s="10"/>
      <c r="AM603" s="10"/>
      <c r="AN603" s="10"/>
      <c r="AO603" s="10"/>
      <c r="AP603" s="10"/>
      <c r="AQ603" s="10"/>
      <c r="AR603" s="10"/>
    </row>
    <row r="604" spans="1:44" x14ac:dyDescent="0.2">
      <c r="A604" s="9"/>
      <c r="B604" s="9"/>
      <c r="C604" s="9"/>
      <c r="D604" s="9"/>
      <c r="E604" s="9"/>
      <c r="F604" s="9"/>
      <c r="G604" s="9"/>
      <c r="AK604" s="10"/>
      <c r="AL604" s="10"/>
      <c r="AM604" s="10"/>
      <c r="AN604" s="10"/>
      <c r="AO604" s="10"/>
      <c r="AP604" s="10"/>
      <c r="AQ604" s="10"/>
      <c r="AR604" s="10"/>
    </row>
    <row r="605" spans="1:44" x14ac:dyDescent="0.2">
      <c r="A605" s="9"/>
      <c r="B605" s="9"/>
      <c r="C605" s="9"/>
      <c r="D605" s="9"/>
      <c r="E605" s="9"/>
      <c r="F605" s="9"/>
      <c r="G605" s="9"/>
      <c r="AK605" s="10"/>
      <c r="AL605" s="10"/>
      <c r="AM605" s="10"/>
      <c r="AN605" s="10"/>
      <c r="AO605" s="10"/>
      <c r="AP605" s="10"/>
      <c r="AQ605" s="10"/>
      <c r="AR605" s="10"/>
    </row>
    <row r="606" spans="1:44" x14ac:dyDescent="0.2">
      <c r="A606" s="9"/>
      <c r="B606" s="9"/>
      <c r="C606" s="9"/>
      <c r="D606" s="9"/>
      <c r="E606" s="9"/>
      <c r="F606" s="9"/>
      <c r="G606" s="9"/>
      <c r="AK606" s="10"/>
      <c r="AL606" s="10"/>
      <c r="AM606" s="10"/>
      <c r="AN606" s="10"/>
      <c r="AO606" s="10"/>
      <c r="AP606" s="10"/>
      <c r="AQ606" s="10"/>
      <c r="AR606" s="10"/>
    </row>
    <row r="607" spans="1:44" x14ac:dyDescent="0.2">
      <c r="A607" s="9"/>
      <c r="B607" s="9"/>
      <c r="C607" s="9"/>
      <c r="D607" s="9"/>
      <c r="E607" s="9"/>
      <c r="F607" s="9"/>
      <c r="G607" s="9"/>
      <c r="AK607" s="10"/>
      <c r="AL607" s="10"/>
      <c r="AM607" s="10"/>
      <c r="AN607" s="10"/>
      <c r="AO607" s="10"/>
      <c r="AP607" s="10"/>
      <c r="AQ607" s="10"/>
      <c r="AR607" s="10"/>
    </row>
    <row r="608" spans="1:44" x14ac:dyDescent="0.2">
      <c r="A608" s="9"/>
      <c r="B608" s="9"/>
      <c r="C608" s="9"/>
      <c r="D608" s="9"/>
      <c r="E608" s="9"/>
      <c r="F608" s="9"/>
      <c r="G608" s="9"/>
      <c r="AK608" s="10"/>
      <c r="AL608" s="10"/>
      <c r="AM608" s="10"/>
      <c r="AN608" s="10"/>
      <c r="AO608" s="10"/>
      <c r="AP608" s="10"/>
      <c r="AQ608" s="10"/>
      <c r="AR608" s="10"/>
    </row>
    <row r="609" spans="1:44" x14ac:dyDescent="0.2">
      <c r="A609" s="9"/>
      <c r="B609" s="9"/>
      <c r="C609" s="9"/>
      <c r="D609" s="9"/>
      <c r="E609" s="9"/>
      <c r="F609" s="9"/>
      <c r="G609" s="9"/>
      <c r="AK609" s="10"/>
      <c r="AL609" s="10"/>
      <c r="AM609" s="10"/>
      <c r="AN609" s="10"/>
      <c r="AO609" s="10"/>
      <c r="AP609" s="10"/>
      <c r="AQ609" s="10"/>
      <c r="AR609" s="10"/>
    </row>
    <row r="610" spans="1:44" x14ac:dyDescent="0.2">
      <c r="A610" s="9"/>
      <c r="B610" s="9"/>
      <c r="C610" s="9"/>
      <c r="D610" s="9"/>
      <c r="E610" s="9"/>
      <c r="F610" s="9"/>
      <c r="G610" s="9"/>
      <c r="AK610" s="10"/>
      <c r="AL610" s="10"/>
      <c r="AM610" s="10"/>
      <c r="AN610" s="10"/>
      <c r="AO610" s="10"/>
      <c r="AP610" s="10"/>
      <c r="AQ610" s="10"/>
      <c r="AR610" s="10"/>
    </row>
    <row r="611" spans="1:44" x14ac:dyDescent="0.2">
      <c r="A611" s="9"/>
      <c r="B611" s="9"/>
      <c r="C611" s="9"/>
      <c r="D611" s="9"/>
      <c r="E611" s="9"/>
      <c r="F611" s="9"/>
      <c r="G611" s="9"/>
      <c r="AK611" s="10"/>
      <c r="AL611" s="10"/>
      <c r="AM611" s="10"/>
      <c r="AN611" s="10"/>
      <c r="AO611" s="10"/>
      <c r="AP611" s="10"/>
      <c r="AQ611" s="10"/>
      <c r="AR611" s="10"/>
    </row>
    <row r="612" spans="1:44" x14ac:dyDescent="0.2">
      <c r="A612" s="9"/>
      <c r="B612" s="9"/>
      <c r="C612" s="9"/>
      <c r="D612" s="9"/>
      <c r="E612" s="9"/>
      <c r="F612" s="9"/>
      <c r="G612" s="9"/>
      <c r="AK612" s="10"/>
      <c r="AL612" s="10"/>
      <c r="AM612" s="10"/>
      <c r="AN612" s="10"/>
      <c r="AO612" s="10"/>
      <c r="AP612" s="10"/>
      <c r="AQ612" s="10"/>
      <c r="AR612" s="10"/>
    </row>
    <row r="613" spans="1:44" x14ac:dyDescent="0.2">
      <c r="A613" s="9"/>
      <c r="B613" s="9"/>
      <c r="C613" s="9"/>
      <c r="D613" s="9"/>
      <c r="E613" s="9"/>
      <c r="F613" s="9"/>
      <c r="G613" s="9"/>
      <c r="AK613" s="10"/>
      <c r="AL613" s="10"/>
      <c r="AM613" s="10"/>
      <c r="AN613" s="10"/>
      <c r="AO613" s="10"/>
      <c r="AP613" s="10"/>
      <c r="AQ613" s="10"/>
      <c r="AR613" s="10"/>
    </row>
    <row r="614" spans="1:44" x14ac:dyDescent="0.2">
      <c r="A614" s="9"/>
      <c r="B614" s="9"/>
      <c r="C614" s="9"/>
      <c r="D614" s="9"/>
      <c r="E614" s="9"/>
      <c r="F614" s="9"/>
      <c r="G614" s="9"/>
      <c r="AK614" s="10"/>
      <c r="AL614" s="10"/>
      <c r="AM614" s="10"/>
      <c r="AN614" s="10"/>
      <c r="AO614" s="10"/>
      <c r="AP614" s="10"/>
      <c r="AQ614" s="10"/>
      <c r="AR614" s="10"/>
    </row>
    <row r="615" spans="1:44" x14ac:dyDescent="0.2">
      <c r="A615" s="9"/>
      <c r="B615" s="9"/>
      <c r="C615" s="9"/>
      <c r="D615" s="9"/>
      <c r="E615" s="9"/>
      <c r="F615" s="9"/>
      <c r="G615" s="9"/>
      <c r="AK615" s="10"/>
      <c r="AL615" s="10"/>
      <c r="AM615" s="10"/>
      <c r="AN615" s="10"/>
      <c r="AO615" s="10"/>
      <c r="AP615" s="10"/>
      <c r="AQ615" s="10"/>
      <c r="AR615" s="10"/>
    </row>
    <row r="616" spans="1:44" x14ac:dyDescent="0.2">
      <c r="A616" s="9"/>
      <c r="B616" s="9"/>
      <c r="C616" s="9"/>
      <c r="D616" s="9"/>
      <c r="E616" s="9"/>
      <c r="F616" s="9"/>
      <c r="G616" s="9"/>
      <c r="AK616" s="10"/>
      <c r="AL616" s="10"/>
      <c r="AM616" s="10"/>
      <c r="AN616" s="10"/>
      <c r="AO616" s="10"/>
      <c r="AP616" s="10"/>
      <c r="AQ616" s="10"/>
      <c r="AR616" s="10"/>
    </row>
    <row r="617" spans="1:44" x14ac:dyDescent="0.2">
      <c r="A617" s="9"/>
      <c r="B617" s="9"/>
      <c r="C617" s="9"/>
      <c r="D617" s="9"/>
      <c r="E617" s="9"/>
      <c r="F617" s="9"/>
      <c r="G617" s="9"/>
      <c r="AK617" s="10"/>
      <c r="AL617" s="10"/>
      <c r="AM617" s="10"/>
      <c r="AN617" s="10"/>
      <c r="AO617" s="10"/>
      <c r="AP617" s="10"/>
      <c r="AQ617" s="10"/>
      <c r="AR617" s="10"/>
    </row>
    <row r="618" spans="1:44" x14ac:dyDescent="0.2">
      <c r="A618" s="9"/>
      <c r="B618" s="9"/>
      <c r="C618" s="9"/>
      <c r="D618" s="9"/>
      <c r="E618" s="9"/>
      <c r="F618" s="9"/>
      <c r="G618" s="9"/>
      <c r="AK618" s="10"/>
      <c r="AL618" s="10"/>
      <c r="AM618" s="10"/>
      <c r="AN618" s="10"/>
      <c r="AO618" s="10"/>
      <c r="AP618" s="10"/>
      <c r="AQ618" s="10"/>
      <c r="AR618" s="10"/>
    </row>
    <row r="619" spans="1:44" x14ac:dyDescent="0.2">
      <c r="A619" s="9"/>
      <c r="B619" s="9"/>
      <c r="C619" s="9"/>
      <c r="D619" s="9"/>
      <c r="E619" s="9"/>
      <c r="F619" s="9"/>
      <c r="G619" s="9"/>
      <c r="AK619" s="10"/>
      <c r="AL619" s="10"/>
      <c r="AM619" s="10"/>
      <c r="AN619" s="10"/>
      <c r="AO619" s="10"/>
      <c r="AP619" s="10"/>
      <c r="AQ619" s="10"/>
      <c r="AR619" s="10"/>
    </row>
    <row r="620" spans="1:44" x14ac:dyDescent="0.2">
      <c r="A620" s="9"/>
      <c r="B620" s="9"/>
      <c r="C620" s="9"/>
      <c r="D620" s="9"/>
      <c r="E620" s="9"/>
      <c r="F620" s="9"/>
      <c r="G620" s="9"/>
      <c r="AK620" s="10"/>
      <c r="AL620" s="10"/>
      <c r="AM620" s="10"/>
      <c r="AN620" s="10"/>
      <c r="AO620" s="10"/>
      <c r="AP620" s="10"/>
      <c r="AQ620" s="10"/>
      <c r="AR620" s="10"/>
    </row>
    <row r="621" spans="1:44" x14ac:dyDescent="0.2">
      <c r="A621" s="9"/>
      <c r="B621" s="9"/>
      <c r="C621" s="9"/>
      <c r="D621" s="9"/>
      <c r="E621" s="9"/>
      <c r="F621" s="9"/>
      <c r="G621" s="9"/>
      <c r="AK621" s="10"/>
      <c r="AL621" s="10"/>
      <c r="AM621" s="10"/>
      <c r="AN621" s="10"/>
      <c r="AO621" s="10"/>
      <c r="AP621" s="10"/>
      <c r="AQ621" s="10"/>
      <c r="AR621" s="10"/>
    </row>
    <row r="622" spans="1:44" x14ac:dyDescent="0.2">
      <c r="A622" s="9"/>
      <c r="B622" s="9"/>
      <c r="C622" s="9"/>
      <c r="D622" s="9"/>
      <c r="E622" s="9"/>
      <c r="F622" s="9"/>
      <c r="G622" s="9"/>
      <c r="AK622" s="10"/>
      <c r="AL622" s="10"/>
      <c r="AM622" s="10"/>
      <c r="AN622" s="10"/>
      <c r="AO622" s="10"/>
      <c r="AP622" s="10"/>
      <c r="AQ622" s="10"/>
      <c r="AR622" s="10"/>
    </row>
    <row r="623" spans="1:44" x14ac:dyDescent="0.2">
      <c r="A623" s="9"/>
      <c r="B623" s="9"/>
      <c r="C623" s="9"/>
      <c r="D623" s="9"/>
      <c r="E623" s="9"/>
      <c r="F623" s="9"/>
      <c r="G623" s="9"/>
      <c r="AK623" s="10"/>
      <c r="AL623" s="10"/>
      <c r="AM623" s="10"/>
      <c r="AN623" s="10"/>
      <c r="AO623" s="10"/>
      <c r="AP623" s="10"/>
      <c r="AQ623" s="10"/>
      <c r="AR623" s="10"/>
    </row>
    <row r="624" spans="1:44" x14ac:dyDescent="0.2">
      <c r="A624" s="9"/>
      <c r="B624" s="9"/>
      <c r="C624" s="9"/>
      <c r="D624" s="9"/>
      <c r="E624" s="9"/>
      <c r="F624" s="9"/>
      <c r="G624" s="9"/>
      <c r="AK624" s="10"/>
      <c r="AL624" s="10"/>
      <c r="AM624" s="10"/>
      <c r="AN624" s="10"/>
      <c r="AO624" s="10"/>
      <c r="AP624" s="10"/>
      <c r="AQ624" s="10"/>
      <c r="AR624" s="10"/>
    </row>
    <row r="625" spans="1:44" x14ac:dyDescent="0.2">
      <c r="A625" s="9"/>
      <c r="B625" s="9"/>
      <c r="C625" s="9"/>
      <c r="D625" s="9"/>
      <c r="E625" s="9"/>
      <c r="F625" s="9"/>
      <c r="G625" s="9"/>
      <c r="AK625" s="10"/>
      <c r="AL625" s="10"/>
      <c r="AM625" s="10"/>
      <c r="AN625" s="10"/>
      <c r="AO625" s="10"/>
      <c r="AP625" s="10"/>
      <c r="AQ625" s="10"/>
      <c r="AR625" s="10"/>
    </row>
    <row r="626" spans="1:44" x14ac:dyDescent="0.2">
      <c r="A626" s="9"/>
      <c r="B626" s="9"/>
      <c r="C626" s="9"/>
      <c r="D626" s="9"/>
      <c r="E626" s="9"/>
      <c r="F626" s="9"/>
      <c r="G626" s="9"/>
      <c r="AK626" s="10"/>
      <c r="AL626" s="10"/>
      <c r="AM626" s="10"/>
      <c r="AN626" s="10"/>
      <c r="AO626" s="10"/>
      <c r="AP626" s="10"/>
      <c r="AQ626" s="10"/>
      <c r="AR626" s="10"/>
    </row>
    <row r="627" spans="1:44" x14ac:dyDescent="0.2">
      <c r="A627" s="9"/>
      <c r="B627" s="9"/>
      <c r="C627" s="9"/>
      <c r="D627" s="9"/>
      <c r="E627" s="9"/>
      <c r="F627" s="9"/>
      <c r="G627" s="9"/>
      <c r="AK627" s="10"/>
      <c r="AL627" s="10"/>
      <c r="AM627" s="10"/>
      <c r="AN627" s="10"/>
      <c r="AO627" s="10"/>
      <c r="AP627" s="10"/>
      <c r="AQ627" s="10"/>
      <c r="AR627" s="10"/>
    </row>
    <row r="628" spans="1:44" x14ac:dyDescent="0.2">
      <c r="A628" s="9"/>
      <c r="B628" s="9"/>
      <c r="C628" s="9"/>
      <c r="D628" s="9"/>
      <c r="E628" s="9"/>
      <c r="F628" s="9"/>
      <c r="G628" s="9"/>
      <c r="AK628" s="10"/>
      <c r="AL628" s="10"/>
      <c r="AM628" s="10"/>
      <c r="AN628" s="10"/>
      <c r="AO628" s="10"/>
      <c r="AP628" s="10"/>
      <c r="AQ628" s="10"/>
      <c r="AR628" s="10"/>
    </row>
    <row r="629" spans="1:44" x14ac:dyDescent="0.2">
      <c r="A629" s="9"/>
      <c r="B629" s="9"/>
      <c r="C629" s="9"/>
      <c r="D629" s="9"/>
      <c r="E629" s="9"/>
      <c r="F629" s="9"/>
      <c r="G629" s="9"/>
      <c r="AK629" s="10"/>
      <c r="AL629" s="10"/>
      <c r="AM629" s="10"/>
      <c r="AN629" s="10"/>
      <c r="AO629" s="10"/>
      <c r="AP629" s="10"/>
      <c r="AQ629" s="10"/>
      <c r="AR629" s="10"/>
    </row>
    <row r="630" spans="1:44" x14ac:dyDescent="0.2">
      <c r="A630" s="9"/>
      <c r="B630" s="9"/>
      <c r="C630" s="9"/>
      <c r="D630" s="9"/>
      <c r="E630" s="9"/>
      <c r="F630" s="9"/>
      <c r="G630" s="9"/>
      <c r="AK630" s="10"/>
      <c r="AL630" s="10"/>
      <c r="AM630" s="10"/>
      <c r="AN630" s="10"/>
      <c r="AO630" s="10"/>
      <c r="AP630" s="10"/>
      <c r="AQ630" s="10"/>
      <c r="AR630" s="10"/>
    </row>
    <row r="631" spans="1:44" x14ac:dyDescent="0.2">
      <c r="A631" s="9"/>
      <c r="B631" s="9"/>
      <c r="C631" s="9"/>
      <c r="D631" s="9"/>
      <c r="E631" s="9"/>
      <c r="F631" s="9"/>
      <c r="G631" s="9"/>
      <c r="AK631" s="10"/>
      <c r="AL631" s="10"/>
      <c r="AM631" s="10"/>
      <c r="AN631" s="10"/>
      <c r="AO631" s="10"/>
      <c r="AP631" s="10"/>
      <c r="AQ631" s="10"/>
      <c r="AR631" s="10"/>
    </row>
    <row r="632" spans="1:44" x14ac:dyDescent="0.2">
      <c r="A632" s="9"/>
      <c r="B632" s="9"/>
      <c r="C632" s="9"/>
      <c r="D632" s="9"/>
      <c r="E632" s="9"/>
      <c r="F632" s="9"/>
      <c r="G632" s="9"/>
      <c r="AK632" s="10"/>
      <c r="AL632" s="10"/>
      <c r="AM632" s="10"/>
      <c r="AN632" s="10"/>
      <c r="AO632" s="10"/>
      <c r="AP632" s="10"/>
      <c r="AQ632" s="10"/>
      <c r="AR632" s="10"/>
    </row>
    <row r="633" spans="1:44" x14ac:dyDescent="0.2">
      <c r="A633" s="9"/>
      <c r="B633" s="9"/>
      <c r="C633" s="9"/>
      <c r="D633" s="9"/>
      <c r="E633" s="9"/>
      <c r="F633" s="9"/>
      <c r="G633" s="9"/>
      <c r="AK633" s="10"/>
      <c r="AL633" s="10"/>
      <c r="AM633" s="10"/>
      <c r="AN633" s="10"/>
      <c r="AO633" s="10"/>
      <c r="AP633" s="10"/>
      <c r="AQ633" s="10"/>
      <c r="AR633" s="10"/>
    </row>
    <row r="634" spans="1:44" x14ac:dyDescent="0.2">
      <c r="A634" s="9"/>
      <c r="B634" s="9"/>
      <c r="C634" s="9"/>
      <c r="D634" s="9"/>
      <c r="E634" s="9"/>
      <c r="F634" s="9"/>
      <c r="G634" s="9"/>
      <c r="AK634" s="10"/>
      <c r="AL634" s="10"/>
      <c r="AM634" s="10"/>
      <c r="AN634" s="10"/>
      <c r="AO634" s="10"/>
      <c r="AP634" s="10"/>
      <c r="AQ634" s="10"/>
      <c r="AR634" s="10"/>
    </row>
    <row r="635" spans="1:44" x14ac:dyDescent="0.2">
      <c r="A635" s="9"/>
      <c r="B635" s="9"/>
      <c r="C635" s="9"/>
      <c r="D635" s="9"/>
      <c r="E635" s="9"/>
      <c r="F635" s="9"/>
      <c r="G635" s="9"/>
      <c r="AK635" s="10"/>
      <c r="AL635" s="10"/>
      <c r="AM635" s="10"/>
      <c r="AN635" s="10"/>
      <c r="AO635" s="10"/>
      <c r="AP635" s="10"/>
      <c r="AQ635" s="10"/>
      <c r="AR635" s="10"/>
    </row>
    <row r="636" spans="1:44" x14ac:dyDescent="0.2">
      <c r="A636" s="9"/>
      <c r="B636" s="9"/>
      <c r="C636" s="9"/>
      <c r="D636" s="9"/>
      <c r="E636" s="9"/>
      <c r="F636" s="9"/>
      <c r="G636" s="9"/>
      <c r="AK636" s="10"/>
      <c r="AL636" s="10"/>
      <c r="AM636" s="10"/>
      <c r="AN636" s="10"/>
      <c r="AO636" s="10"/>
      <c r="AP636" s="10"/>
      <c r="AQ636" s="10"/>
      <c r="AR636" s="10"/>
    </row>
    <row r="637" spans="1:44" x14ac:dyDescent="0.2">
      <c r="A637" s="9"/>
      <c r="B637" s="9"/>
      <c r="C637" s="9"/>
      <c r="D637" s="9"/>
      <c r="E637" s="9"/>
      <c r="F637" s="9"/>
      <c r="G637" s="9"/>
      <c r="AK637" s="10"/>
      <c r="AL637" s="10"/>
      <c r="AM637" s="10"/>
      <c r="AN637" s="10"/>
      <c r="AO637" s="10"/>
      <c r="AP637" s="10"/>
      <c r="AQ637" s="10"/>
      <c r="AR637" s="10"/>
    </row>
    <row r="638" spans="1:44" x14ac:dyDescent="0.2">
      <c r="A638" s="9"/>
      <c r="B638" s="9"/>
      <c r="C638" s="9"/>
      <c r="D638" s="9"/>
      <c r="E638" s="9"/>
      <c r="F638" s="9"/>
      <c r="G638" s="9"/>
      <c r="AK638" s="10"/>
      <c r="AL638" s="10"/>
      <c r="AM638" s="10"/>
      <c r="AN638" s="10"/>
      <c r="AO638" s="10"/>
      <c r="AP638" s="10"/>
      <c r="AQ638" s="10"/>
      <c r="AR638" s="10"/>
    </row>
    <row r="639" spans="1:44" x14ac:dyDescent="0.2">
      <c r="A639" s="9"/>
      <c r="B639" s="9"/>
      <c r="C639" s="9"/>
      <c r="D639" s="9"/>
      <c r="E639" s="9"/>
      <c r="F639" s="9"/>
      <c r="G639" s="9"/>
      <c r="AK639" s="10"/>
      <c r="AL639" s="10"/>
      <c r="AM639" s="10"/>
      <c r="AN639" s="10"/>
      <c r="AO639" s="10"/>
      <c r="AP639" s="10"/>
      <c r="AQ639" s="10"/>
      <c r="AR639" s="10"/>
    </row>
    <row r="640" spans="1:44" x14ac:dyDescent="0.2">
      <c r="A640" s="9"/>
      <c r="B640" s="9"/>
      <c r="C640" s="9"/>
      <c r="D640" s="9"/>
      <c r="E640" s="9"/>
      <c r="F640" s="9"/>
      <c r="G640" s="9"/>
      <c r="AK640" s="10"/>
      <c r="AL640" s="10"/>
      <c r="AM640" s="10"/>
      <c r="AN640" s="10"/>
      <c r="AO640" s="10"/>
      <c r="AP640" s="10"/>
      <c r="AQ640" s="10"/>
      <c r="AR640" s="10"/>
    </row>
    <row r="641" spans="1:44" x14ac:dyDescent="0.2">
      <c r="A641" s="9"/>
      <c r="B641" s="9"/>
      <c r="C641" s="9"/>
      <c r="D641" s="9"/>
      <c r="E641" s="9"/>
      <c r="F641" s="9"/>
      <c r="G641" s="9"/>
      <c r="AK641" s="10"/>
      <c r="AL641" s="10"/>
      <c r="AM641" s="10"/>
      <c r="AN641" s="10"/>
      <c r="AO641" s="10"/>
      <c r="AP641" s="10"/>
      <c r="AQ641" s="10"/>
      <c r="AR641" s="10"/>
    </row>
    <row r="642" spans="1:44" x14ac:dyDescent="0.2">
      <c r="A642" s="9"/>
      <c r="B642" s="9"/>
      <c r="C642" s="9"/>
      <c r="D642" s="9"/>
      <c r="E642" s="9"/>
      <c r="F642" s="9"/>
      <c r="G642" s="9"/>
      <c r="AK642" s="10"/>
      <c r="AL642" s="10"/>
      <c r="AM642" s="10"/>
      <c r="AN642" s="10"/>
      <c r="AO642" s="10"/>
      <c r="AP642" s="10"/>
      <c r="AQ642" s="10"/>
      <c r="AR642" s="10"/>
    </row>
    <row r="643" spans="1:44" x14ac:dyDescent="0.2">
      <c r="A643" s="9"/>
      <c r="B643" s="9"/>
      <c r="C643" s="9"/>
      <c r="D643" s="9"/>
      <c r="E643" s="9"/>
      <c r="F643" s="9"/>
      <c r="G643" s="9"/>
      <c r="AK643" s="10"/>
      <c r="AL643" s="10"/>
      <c r="AM643" s="10"/>
      <c r="AN643" s="10"/>
      <c r="AO643" s="10"/>
      <c r="AP643" s="10"/>
      <c r="AQ643" s="10"/>
      <c r="AR643" s="10"/>
    </row>
    <row r="644" spans="1:44" x14ac:dyDescent="0.2">
      <c r="A644" s="9"/>
      <c r="B644" s="9"/>
      <c r="C644" s="9"/>
      <c r="D644" s="9"/>
      <c r="E644" s="9"/>
      <c r="F644" s="9"/>
      <c r="G644" s="9"/>
      <c r="AK644" s="10"/>
      <c r="AL644" s="10"/>
      <c r="AM644" s="10"/>
      <c r="AN644" s="10"/>
      <c r="AO644" s="10"/>
      <c r="AP644" s="10"/>
      <c r="AQ644" s="10"/>
      <c r="AR644" s="10"/>
    </row>
    <row r="645" spans="1:44" x14ac:dyDescent="0.2">
      <c r="A645" s="9"/>
      <c r="B645" s="9"/>
      <c r="C645" s="9"/>
      <c r="D645" s="9"/>
      <c r="E645" s="9"/>
      <c r="F645" s="9"/>
      <c r="G645" s="9"/>
      <c r="AK645" s="10"/>
      <c r="AL645" s="10"/>
      <c r="AM645" s="10"/>
      <c r="AN645" s="10"/>
      <c r="AO645" s="10"/>
      <c r="AP645" s="10"/>
      <c r="AQ645" s="10"/>
      <c r="AR645" s="10"/>
    </row>
    <row r="646" spans="1:44" x14ac:dyDescent="0.2">
      <c r="A646" s="9"/>
      <c r="B646" s="9"/>
      <c r="C646" s="9"/>
      <c r="D646" s="9"/>
      <c r="E646" s="9"/>
      <c r="F646" s="9"/>
      <c r="G646" s="9"/>
      <c r="AK646" s="10"/>
      <c r="AL646" s="10"/>
      <c r="AM646" s="10"/>
      <c r="AN646" s="10"/>
      <c r="AO646" s="10"/>
      <c r="AP646" s="10"/>
      <c r="AQ646" s="10"/>
      <c r="AR646" s="10"/>
    </row>
    <row r="647" spans="1:44" x14ac:dyDescent="0.2">
      <c r="A647" s="9"/>
      <c r="B647" s="9"/>
      <c r="C647" s="9"/>
      <c r="D647" s="9"/>
      <c r="E647" s="9"/>
      <c r="F647" s="9"/>
      <c r="G647" s="9"/>
      <c r="AK647" s="10"/>
      <c r="AL647" s="10"/>
      <c r="AM647" s="10"/>
      <c r="AN647" s="10"/>
      <c r="AO647" s="10"/>
      <c r="AP647" s="10"/>
      <c r="AQ647" s="10"/>
      <c r="AR647" s="10"/>
    </row>
    <row r="648" spans="1:44" x14ac:dyDescent="0.2">
      <c r="A648" s="9"/>
      <c r="B648" s="9"/>
      <c r="C648" s="9"/>
      <c r="D648" s="9"/>
      <c r="E648" s="9"/>
      <c r="F648" s="9"/>
      <c r="G648" s="9"/>
      <c r="AK648" s="10"/>
      <c r="AL648" s="10"/>
      <c r="AM648" s="10"/>
      <c r="AN648" s="10"/>
      <c r="AO648" s="10"/>
      <c r="AP648" s="10"/>
      <c r="AQ648" s="10"/>
      <c r="AR648" s="10"/>
    </row>
    <row r="649" spans="1:44" x14ac:dyDescent="0.2">
      <c r="A649" s="9"/>
      <c r="B649" s="9"/>
      <c r="C649" s="9"/>
      <c r="D649" s="9"/>
      <c r="E649" s="9"/>
      <c r="F649" s="9"/>
      <c r="G649" s="9"/>
      <c r="AK649" s="10"/>
      <c r="AL649" s="10"/>
      <c r="AM649" s="10"/>
      <c r="AN649" s="10"/>
      <c r="AO649" s="10"/>
      <c r="AP649" s="10"/>
      <c r="AQ649" s="10"/>
      <c r="AR649" s="10"/>
    </row>
    <row r="650" spans="1:44" x14ac:dyDescent="0.2">
      <c r="A650" s="9"/>
      <c r="B650" s="9"/>
      <c r="C650" s="9"/>
      <c r="D650" s="9"/>
      <c r="E650" s="9"/>
      <c r="F650" s="9"/>
      <c r="G650" s="9"/>
      <c r="AK650" s="10"/>
      <c r="AL650" s="10"/>
      <c r="AM650" s="10"/>
      <c r="AN650" s="10"/>
      <c r="AO650" s="10"/>
      <c r="AP650" s="10"/>
      <c r="AQ650" s="10"/>
      <c r="AR650" s="10"/>
    </row>
    <row r="651" spans="1:44" x14ac:dyDescent="0.2">
      <c r="A651" s="9"/>
      <c r="B651" s="9"/>
      <c r="C651" s="9"/>
      <c r="D651" s="9"/>
      <c r="E651" s="9"/>
      <c r="F651" s="9"/>
      <c r="G651" s="9"/>
      <c r="AK651" s="10"/>
      <c r="AL651" s="10"/>
      <c r="AM651" s="10"/>
      <c r="AN651" s="10"/>
      <c r="AO651" s="10"/>
      <c r="AP651" s="10"/>
      <c r="AQ651" s="10"/>
      <c r="AR651" s="10"/>
    </row>
    <row r="652" spans="1:44" x14ac:dyDescent="0.2">
      <c r="A652" s="9"/>
      <c r="B652" s="9"/>
      <c r="C652" s="9"/>
      <c r="D652" s="9"/>
      <c r="E652" s="9"/>
      <c r="F652" s="9"/>
      <c r="G652" s="9"/>
      <c r="AK652" s="10"/>
      <c r="AL652" s="10"/>
      <c r="AM652" s="10"/>
      <c r="AN652" s="10"/>
      <c r="AO652" s="10"/>
      <c r="AP652" s="10"/>
      <c r="AQ652" s="10"/>
      <c r="AR652" s="10"/>
    </row>
    <row r="653" spans="1:44" x14ac:dyDescent="0.2">
      <c r="A653" s="9"/>
      <c r="B653" s="9"/>
      <c r="C653" s="9"/>
      <c r="D653" s="9"/>
      <c r="E653" s="9"/>
      <c r="F653" s="9"/>
      <c r="G653" s="9"/>
      <c r="AK653" s="10"/>
      <c r="AL653" s="10"/>
      <c r="AM653" s="10"/>
      <c r="AN653" s="10"/>
      <c r="AO653" s="10"/>
      <c r="AP653" s="10"/>
      <c r="AQ653" s="10"/>
      <c r="AR653" s="10"/>
    </row>
    <row r="654" spans="1:44" x14ac:dyDescent="0.2">
      <c r="A654" s="9"/>
      <c r="B654" s="9"/>
      <c r="C654" s="9"/>
      <c r="D654" s="9"/>
      <c r="E654" s="9"/>
      <c r="F654" s="9"/>
      <c r="G654" s="9"/>
      <c r="AK654" s="10"/>
      <c r="AL654" s="10"/>
      <c r="AM654" s="10"/>
      <c r="AN654" s="10"/>
      <c r="AO654" s="10"/>
      <c r="AP654" s="10"/>
      <c r="AQ654" s="10"/>
      <c r="AR654" s="10"/>
    </row>
    <row r="655" spans="1:44" x14ac:dyDescent="0.2">
      <c r="A655" s="9"/>
      <c r="B655" s="9"/>
      <c r="C655" s="9"/>
      <c r="D655" s="9"/>
      <c r="E655" s="9"/>
      <c r="F655" s="9"/>
      <c r="G655" s="9"/>
      <c r="AK655" s="10"/>
      <c r="AL655" s="10"/>
      <c r="AM655" s="10"/>
      <c r="AN655" s="10"/>
      <c r="AO655" s="10"/>
      <c r="AP655" s="10"/>
      <c r="AQ655" s="10"/>
      <c r="AR655" s="10"/>
    </row>
    <row r="656" spans="1:44" x14ac:dyDescent="0.2">
      <c r="A656" s="9"/>
      <c r="B656" s="9"/>
      <c r="C656" s="9"/>
      <c r="D656" s="9"/>
      <c r="E656" s="9"/>
      <c r="F656" s="9"/>
      <c r="G656" s="9"/>
      <c r="AK656" s="10"/>
      <c r="AL656" s="10"/>
      <c r="AM656" s="10"/>
      <c r="AN656" s="10"/>
      <c r="AO656" s="10"/>
      <c r="AP656" s="10"/>
      <c r="AQ656" s="10"/>
      <c r="AR656" s="10"/>
    </row>
    <row r="657" spans="1:44" x14ac:dyDescent="0.2">
      <c r="A657" s="9"/>
      <c r="B657" s="9"/>
      <c r="C657" s="9"/>
      <c r="D657" s="9"/>
      <c r="E657" s="9"/>
      <c r="F657" s="9"/>
      <c r="G657" s="9"/>
      <c r="AK657" s="10"/>
      <c r="AL657" s="10"/>
      <c r="AM657" s="10"/>
      <c r="AN657" s="10"/>
      <c r="AO657" s="10"/>
      <c r="AP657" s="10"/>
      <c r="AQ657" s="10"/>
      <c r="AR657" s="10"/>
    </row>
    <row r="658" spans="1:44" x14ac:dyDescent="0.2">
      <c r="A658" s="9"/>
      <c r="B658" s="9"/>
      <c r="C658" s="9"/>
      <c r="D658" s="9"/>
      <c r="E658" s="9"/>
      <c r="F658" s="9"/>
      <c r="G658" s="9"/>
      <c r="AK658" s="10"/>
      <c r="AL658" s="10"/>
      <c r="AM658" s="10"/>
      <c r="AN658" s="10"/>
      <c r="AO658" s="10"/>
      <c r="AP658" s="10"/>
      <c r="AQ658" s="10"/>
      <c r="AR658" s="10"/>
    </row>
    <row r="659" spans="1:44" x14ac:dyDescent="0.2">
      <c r="A659" s="9"/>
      <c r="B659" s="9"/>
      <c r="C659" s="9"/>
      <c r="D659" s="9"/>
      <c r="E659" s="9"/>
      <c r="F659" s="9"/>
      <c r="G659" s="9"/>
      <c r="AK659" s="10"/>
      <c r="AL659" s="10"/>
      <c r="AM659" s="10"/>
      <c r="AN659" s="10"/>
      <c r="AO659" s="10"/>
      <c r="AP659" s="10"/>
      <c r="AQ659" s="10"/>
      <c r="AR659" s="10"/>
    </row>
    <row r="660" spans="1:44" x14ac:dyDescent="0.2">
      <c r="A660" s="9"/>
      <c r="B660" s="9"/>
      <c r="C660" s="9"/>
      <c r="D660" s="9"/>
      <c r="E660" s="9"/>
      <c r="F660" s="9"/>
      <c r="G660" s="9"/>
      <c r="AK660" s="10"/>
      <c r="AL660" s="10"/>
      <c r="AM660" s="10"/>
      <c r="AN660" s="10"/>
      <c r="AO660" s="10"/>
      <c r="AP660" s="10"/>
      <c r="AQ660" s="10"/>
      <c r="AR660" s="10"/>
    </row>
    <row r="661" spans="1:44" x14ac:dyDescent="0.2">
      <c r="A661" s="9"/>
      <c r="B661" s="9"/>
      <c r="C661" s="9"/>
      <c r="D661" s="9"/>
      <c r="E661" s="9"/>
      <c r="F661" s="9"/>
      <c r="G661" s="9"/>
      <c r="AK661" s="10"/>
      <c r="AL661" s="10"/>
      <c r="AM661" s="10"/>
      <c r="AN661" s="10"/>
      <c r="AO661" s="10"/>
      <c r="AP661" s="10"/>
      <c r="AQ661" s="10"/>
      <c r="AR661" s="10"/>
    </row>
    <row r="662" spans="1:44" x14ac:dyDescent="0.2">
      <c r="A662" s="9"/>
      <c r="B662" s="9"/>
      <c r="C662" s="9"/>
      <c r="D662" s="9"/>
      <c r="E662" s="9"/>
      <c r="F662" s="9"/>
      <c r="G662" s="9"/>
      <c r="AK662" s="10"/>
      <c r="AL662" s="10"/>
      <c r="AM662" s="10"/>
      <c r="AN662" s="10"/>
      <c r="AO662" s="10"/>
      <c r="AP662" s="10"/>
      <c r="AQ662" s="10"/>
      <c r="AR662" s="10"/>
    </row>
    <row r="663" spans="1:44" x14ac:dyDescent="0.2">
      <c r="A663" s="9"/>
      <c r="B663" s="9"/>
      <c r="C663" s="9"/>
      <c r="D663" s="9"/>
      <c r="E663" s="9"/>
      <c r="F663" s="9"/>
      <c r="G663" s="9"/>
      <c r="AK663" s="10"/>
      <c r="AL663" s="10"/>
      <c r="AM663" s="10"/>
      <c r="AN663" s="10"/>
      <c r="AO663" s="10"/>
      <c r="AP663" s="10"/>
      <c r="AQ663" s="10"/>
      <c r="AR663" s="10"/>
    </row>
    <row r="664" spans="1:44" x14ac:dyDescent="0.2">
      <c r="A664" s="9"/>
      <c r="B664" s="9"/>
      <c r="C664" s="9"/>
      <c r="D664" s="9"/>
      <c r="E664" s="9"/>
      <c r="F664" s="9"/>
      <c r="G664" s="9"/>
      <c r="AK664" s="10"/>
      <c r="AL664" s="10"/>
      <c r="AM664" s="10"/>
      <c r="AN664" s="10"/>
      <c r="AO664" s="10"/>
      <c r="AP664" s="10"/>
      <c r="AQ664" s="10"/>
      <c r="AR664" s="10"/>
    </row>
    <row r="665" spans="1:44" x14ac:dyDescent="0.2">
      <c r="A665" s="9"/>
      <c r="B665" s="9"/>
      <c r="C665" s="9"/>
      <c r="D665" s="9"/>
      <c r="E665" s="9"/>
      <c r="F665" s="9"/>
      <c r="G665" s="9"/>
      <c r="AK665" s="10"/>
      <c r="AL665" s="10"/>
      <c r="AM665" s="10"/>
      <c r="AN665" s="10"/>
      <c r="AO665" s="10"/>
      <c r="AP665" s="10"/>
      <c r="AQ665" s="10"/>
      <c r="AR665" s="10"/>
    </row>
    <row r="666" spans="1:44" x14ac:dyDescent="0.2">
      <c r="A666" s="9"/>
      <c r="B666" s="9"/>
      <c r="C666" s="9"/>
      <c r="D666" s="9"/>
      <c r="E666" s="9"/>
      <c r="F666" s="9"/>
      <c r="G666" s="9"/>
      <c r="AK666" s="10"/>
      <c r="AL666" s="10"/>
      <c r="AM666" s="10"/>
      <c r="AN666" s="10"/>
      <c r="AO666" s="10"/>
      <c r="AP666" s="10"/>
      <c r="AQ666" s="10"/>
      <c r="AR666" s="10"/>
    </row>
    <row r="667" spans="1:44" x14ac:dyDescent="0.2">
      <c r="A667" s="9"/>
      <c r="B667" s="9"/>
      <c r="C667" s="9"/>
      <c r="D667" s="9"/>
      <c r="E667" s="9"/>
      <c r="F667" s="9"/>
      <c r="G667" s="9"/>
      <c r="AK667" s="10"/>
      <c r="AL667" s="10"/>
      <c r="AM667" s="10"/>
      <c r="AN667" s="10"/>
      <c r="AO667" s="10"/>
      <c r="AP667" s="10"/>
      <c r="AQ667" s="10"/>
      <c r="AR667" s="10"/>
    </row>
    <row r="668" spans="1:44" x14ac:dyDescent="0.2">
      <c r="A668" s="9"/>
      <c r="B668" s="9"/>
      <c r="C668" s="9"/>
      <c r="D668" s="9"/>
      <c r="E668" s="9"/>
      <c r="F668" s="9"/>
      <c r="G668" s="9"/>
      <c r="AK668" s="10"/>
      <c r="AL668" s="10"/>
      <c r="AM668" s="10"/>
      <c r="AN668" s="10"/>
      <c r="AO668" s="10"/>
      <c r="AP668" s="10"/>
      <c r="AQ668" s="10"/>
      <c r="AR668" s="10"/>
    </row>
    <row r="669" spans="1:44" x14ac:dyDescent="0.2">
      <c r="A669" s="9"/>
      <c r="B669" s="9"/>
      <c r="C669" s="9"/>
      <c r="D669" s="9"/>
      <c r="E669" s="9"/>
      <c r="F669" s="9"/>
      <c r="G669" s="9"/>
      <c r="AK669" s="10"/>
      <c r="AL669" s="10"/>
      <c r="AM669" s="10"/>
      <c r="AN669" s="10"/>
      <c r="AO669" s="10"/>
      <c r="AP669" s="10"/>
      <c r="AQ669" s="10"/>
      <c r="AR669" s="10"/>
    </row>
    <row r="670" spans="1:44" x14ac:dyDescent="0.2">
      <c r="A670" s="9"/>
      <c r="B670" s="9"/>
      <c r="C670" s="9"/>
      <c r="D670" s="9"/>
      <c r="E670" s="9"/>
      <c r="F670" s="9"/>
      <c r="G670" s="9"/>
      <c r="AK670" s="10"/>
      <c r="AL670" s="10"/>
      <c r="AM670" s="10"/>
      <c r="AN670" s="10"/>
      <c r="AO670" s="10"/>
      <c r="AP670" s="10"/>
      <c r="AQ670" s="10"/>
      <c r="AR670" s="10"/>
    </row>
    <row r="671" spans="1:44" x14ac:dyDescent="0.2">
      <c r="A671" s="9"/>
      <c r="B671" s="9"/>
      <c r="C671" s="9"/>
      <c r="D671" s="9"/>
      <c r="E671" s="9"/>
      <c r="F671" s="9"/>
      <c r="G671" s="9"/>
      <c r="AK671" s="10"/>
      <c r="AL671" s="10"/>
      <c r="AM671" s="10"/>
      <c r="AN671" s="10"/>
      <c r="AO671" s="10"/>
      <c r="AP671" s="10"/>
      <c r="AQ671" s="10"/>
      <c r="AR671" s="10"/>
    </row>
    <row r="672" spans="1:44" x14ac:dyDescent="0.2">
      <c r="A672" s="9"/>
      <c r="B672" s="9"/>
      <c r="C672" s="9"/>
      <c r="D672" s="9"/>
      <c r="E672" s="9"/>
      <c r="F672" s="9"/>
      <c r="G672" s="9"/>
      <c r="AK672" s="10"/>
      <c r="AL672" s="10"/>
      <c r="AM672" s="10"/>
      <c r="AN672" s="10"/>
      <c r="AO672" s="10"/>
      <c r="AP672" s="10"/>
      <c r="AQ672" s="10"/>
      <c r="AR672" s="10"/>
    </row>
    <row r="673" spans="1:44" x14ac:dyDescent="0.2">
      <c r="A673" s="9"/>
      <c r="B673" s="9"/>
      <c r="C673" s="9"/>
      <c r="D673" s="9"/>
      <c r="E673" s="9"/>
      <c r="F673" s="9"/>
      <c r="G673" s="9"/>
      <c r="AK673" s="10"/>
      <c r="AL673" s="10"/>
      <c r="AM673" s="10"/>
      <c r="AN673" s="10"/>
      <c r="AO673" s="10"/>
      <c r="AP673" s="10"/>
      <c r="AQ673" s="10"/>
      <c r="AR673" s="10"/>
    </row>
    <row r="674" spans="1:44" x14ac:dyDescent="0.2">
      <c r="A674" s="9"/>
      <c r="B674" s="9"/>
      <c r="C674" s="9"/>
      <c r="D674" s="9"/>
      <c r="E674" s="9"/>
      <c r="F674" s="9"/>
      <c r="G674" s="9"/>
      <c r="AK674" s="10"/>
      <c r="AL674" s="10"/>
      <c r="AM674" s="10"/>
      <c r="AN674" s="10"/>
      <c r="AO674" s="10"/>
      <c r="AP674" s="10"/>
      <c r="AQ674" s="10"/>
      <c r="AR674" s="10"/>
    </row>
    <row r="675" spans="1:44" x14ac:dyDescent="0.2">
      <c r="A675" s="9"/>
      <c r="B675" s="9"/>
      <c r="C675" s="9"/>
      <c r="D675" s="9"/>
      <c r="E675" s="9"/>
      <c r="F675" s="9"/>
      <c r="G675" s="9"/>
      <c r="AK675" s="10"/>
      <c r="AL675" s="10"/>
      <c r="AM675" s="10"/>
      <c r="AN675" s="10"/>
      <c r="AO675" s="10"/>
      <c r="AP675" s="10"/>
      <c r="AQ675" s="10"/>
      <c r="AR675" s="10"/>
    </row>
    <row r="676" spans="1:44" x14ac:dyDescent="0.2">
      <c r="A676" s="9"/>
      <c r="B676" s="9"/>
      <c r="C676" s="9"/>
      <c r="D676" s="9"/>
      <c r="E676" s="9"/>
      <c r="F676" s="9"/>
      <c r="G676" s="9"/>
      <c r="AK676" s="10"/>
      <c r="AL676" s="10"/>
      <c r="AM676" s="10"/>
      <c r="AN676" s="10"/>
      <c r="AO676" s="10"/>
      <c r="AP676" s="10"/>
      <c r="AQ676" s="10"/>
      <c r="AR676" s="10"/>
    </row>
    <row r="677" spans="1:44" x14ac:dyDescent="0.2">
      <c r="A677" s="9"/>
      <c r="B677" s="9"/>
      <c r="C677" s="9"/>
      <c r="D677" s="9"/>
      <c r="E677" s="9"/>
      <c r="F677" s="9"/>
      <c r="G677" s="9"/>
      <c r="AK677" s="10"/>
      <c r="AL677" s="10"/>
      <c r="AM677" s="10"/>
      <c r="AN677" s="10"/>
      <c r="AO677" s="10"/>
      <c r="AP677" s="10"/>
      <c r="AQ677" s="10"/>
      <c r="AR677" s="10"/>
    </row>
    <row r="678" spans="1:44" x14ac:dyDescent="0.2">
      <c r="A678" s="9"/>
      <c r="B678" s="9"/>
      <c r="C678" s="9"/>
      <c r="D678" s="9"/>
      <c r="E678" s="9"/>
      <c r="F678" s="9"/>
      <c r="G678" s="9"/>
      <c r="AK678" s="10"/>
      <c r="AL678" s="10"/>
      <c r="AM678" s="10"/>
      <c r="AN678" s="10"/>
      <c r="AO678" s="10"/>
      <c r="AP678" s="10"/>
      <c r="AQ678" s="10"/>
      <c r="AR678" s="10"/>
    </row>
    <row r="679" spans="1:44" x14ac:dyDescent="0.2">
      <c r="A679" s="9"/>
      <c r="B679" s="9"/>
      <c r="C679" s="9"/>
      <c r="D679" s="9"/>
      <c r="E679" s="9"/>
      <c r="F679" s="9"/>
      <c r="G679" s="9"/>
      <c r="AK679" s="10"/>
      <c r="AL679" s="10"/>
      <c r="AM679" s="10"/>
      <c r="AN679" s="10"/>
      <c r="AO679" s="10"/>
      <c r="AP679" s="10"/>
      <c r="AQ679" s="10"/>
      <c r="AR679" s="10"/>
    </row>
    <row r="680" spans="1:44" x14ac:dyDescent="0.2">
      <c r="A680" s="9"/>
      <c r="B680" s="9"/>
      <c r="C680" s="9"/>
      <c r="D680" s="9"/>
      <c r="E680" s="9"/>
      <c r="F680" s="9"/>
      <c r="G680" s="9"/>
      <c r="AK680" s="10"/>
      <c r="AL680" s="10"/>
      <c r="AM680" s="10"/>
      <c r="AN680" s="10"/>
      <c r="AO680" s="10"/>
      <c r="AP680" s="10"/>
      <c r="AQ680" s="10"/>
      <c r="AR680" s="10"/>
    </row>
    <row r="681" spans="1:44" x14ac:dyDescent="0.2">
      <c r="A681" s="9"/>
      <c r="B681" s="9"/>
      <c r="C681" s="9"/>
      <c r="D681" s="9"/>
      <c r="E681" s="9"/>
      <c r="F681" s="9"/>
      <c r="G681" s="9"/>
      <c r="AK681" s="10"/>
      <c r="AL681" s="10"/>
      <c r="AM681" s="10"/>
      <c r="AN681" s="10"/>
      <c r="AO681" s="10"/>
      <c r="AP681" s="10"/>
      <c r="AQ681" s="10"/>
      <c r="AR681" s="10"/>
    </row>
    <row r="682" spans="1:44" x14ac:dyDescent="0.2">
      <c r="A682" s="9"/>
      <c r="B682" s="9"/>
      <c r="C682" s="9"/>
      <c r="D682" s="9"/>
      <c r="E682" s="9"/>
      <c r="F682" s="9"/>
      <c r="G682" s="9"/>
      <c r="AK682" s="10"/>
      <c r="AL682" s="10"/>
      <c r="AM682" s="10"/>
      <c r="AN682" s="10"/>
      <c r="AO682" s="10"/>
      <c r="AP682" s="10"/>
      <c r="AQ682" s="10"/>
      <c r="AR682" s="10"/>
    </row>
    <row r="683" spans="1:44" x14ac:dyDescent="0.2">
      <c r="A683" s="9"/>
      <c r="B683" s="9"/>
      <c r="C683" s="9"/>
      <c r="D683" s="9"/>
      <c r="E683" s="9"/>
      <c r="F683" s="9"/>
      <c r="G683" s="9"/>
      <c r="AK683" s="10"/>
      <c r="AL683" s="10"/>
      <c r="AM683" s="10"/>
      <c r="AN683" s="10"/>
      <c r="AO683" s="10"/>
      <c r="AP683" s="10"/>
      <c r="AQ683" s="10"/>
      <c r="AR683" s="10"/>
    </row>
    <row r="684" spans="1:44" x14ac:dyDescent="0.2">
      <c r="A684" s="9"/>
      <c r="B684" s="9"/>
      <c r="C684" s="9"/>
      <c r="D684" s="9"/>
      <c r="E684" s="9"/>
      <c r="F684" s="9"/>
      <c r="G684" s="9"/>
      <c r="AK684" s="10"/>
      <c r="AL684" s="10"/>
      <c r="AM684" s="10"/>
      <c r="AN684" s="10"/>
      <c r="AO684" s="10"/>
      <c r="AP684" s="10"/>
      <c r="AQ684" s="10"/>
      <c r="AR684" s="10"/>
    </row>
    <row r="685" spans="1:44" x14ac:dyDescent="0.2">
      <c r="A685" s="9"/>
      <c r="B685" s="9"/>
      <c r="C685" s="9"/>
      <c r="D685" s="9"/>
      <c r="E685" s="9"/>
      <c r="F685" s="9"/>
      <c r="G685" s="9"/>
      <c r="AK685" s="10"/>
      <c r="AL685" s="10"/>
      <c r="AM685" s="10"/>
      <c r="AN685" s="10"/>
      <c r="AO685" s="10"/>
      <c r="AP685" s="10"/>
      <c r="AQ685" s="10"/>
      <c r="AR685" s="10"/>
    </row>
    <row r="686" spans="1:44" x14ac:dyDescent="0.2">
      <c r="A686" s="9"/>
      <c r="B686" s="9"/>
      <c r="C686" s="9"/>
      <c r="D686" s="9"/>
      <c r="E686" s="9"/>
      <c r="F686" s="9"/>
      <c r="G686" s="9"/>
      <c r="AK686" s="10"/>
      <c r="AL686" s="10"/>
      <c r="AM686" s="10"/>
      <c r="AN686" s="10"/>
      <c r="AO686" s="10"/>
      <c r="AP686" s="10"/>
      <c r="AQ686" s="10"/>
      <c r="AR686" s="10"/>
    </row>
    <row r="687" spans="1:44" x14ac:dyDescent="0.2">
      <c r="A687" s="9"/>
      <c r="B687" s="9"/>
      <c r="C687" s="9"/>
      <c r="D687" s="9"/>
      <c r="E687" s="9"/>
      <c r="F687" s="9"/>
      <c r="G687" s="9"/>
      <c r="AK687" s="10"/>
      <c r="AL687" s="10"/>
      <c r="AM687" s="10"/>
      <c r="AN687" s="10"/>
      <c r="AO687" s="10"/>
      <c r="AP687" s="10"/>
      <c r="AQ687" s="10"/>
      <c r="AR687" s="10"/>
    </row>
    <row r="688" spans="1:44" x14ac:dyDescent="0.2">
      <c r="A688" s="9"/>
      <c r="B688" s="9"/>
      <c r="C688" s="9"/>
      <c r="D688" s="9"/>
      <c r="E688" s="9"/>
      <c r="F688" s="9"/>
      <c r="G688" s="9"/>
      <c r="AK688" s="10"/>
      <c r="AL688" s="10"/>
      <c r="AM688" s="10"/>
      <c r="AN688" s="10"/>
      <c r="AO688" s="10"/>
      <c r="AP688" s="10"/>
      <c r="AQ688" s="10"/>
      <c r="AR688" s="10"/>
    </row>
    <row r="689" spans="1:44" x14ac:dyDescent="0.2">
      <c r="A689" s="9"/>
      <c r="B689" s="9"/>
      <c r="C689" s="9"/>
      <c r="D689" s="9"/>
      <c r="E689" s="9"/>
      <c r="F689" s="9"/>
      <c r="G689" s="9"/>
      <c r="AK689" s="10"/>
      <c r="AL689" s="10"/>
      <c r="AM689" s="10"/>
      <c r="AN689" s="10"/>
      <c r="AO689" s="10"/>
      <c r="AP689" s="10"/>
      <c r="AQ689" s="10"/>
      <c r="AR689" s="10"/>
    </row>
    <row r="690" spans="1:44" x14ac:dyDescent="0.2">
      <c r="A690" s="9"/>
      <c r="B690" s="9"/>
      <c r="C690" s="9"/>
      <c r="D690" s="9"/>
      <c r="E690" s="9"/>
      <c r="F690" s="9"/>
      <c r="G690" s="9"/>
      <c r="AK690" s="10"/>
      <c r="AL690" s="10"/>
      <c r="AM690" s="10"/>
      <c r="AN690" s="10"/>
      <c r="AO690" s="10"/>
      <c r="AP690" s="10"/>
      <c r="AQ690" s="10"/>
      <c r="AR690" s="10"/>
    </row>
    <row r="691" spans="1:44" x14ac:dyDescent="0.2">
      <c r="A691" s="9"/>
      <c r="B691" s="9"/>
      <c r="C691" s="9"/>
      <c r="D691" s="9"/>
      <c r="E691" s="9"/>
      <c r="F691" s="9"/>
      <c r="G691" s="9"/>
      <c r="AK691" s="10"/>
      <c r="AL691" s="10"/>
      <c r="AM691" s="10"/>
      <c r="AN691" s="10"/>
      <c r="AO691" s="10"/>
      <c r="AP691" s="10"/>
      <c r="AQ691" s="10"/>
      <c r="AR691" s="10"/>
    </row>
    <row r="692" spans="1:44" x14ac:dyDescent="0.2">
      <c r="A692" s="9"/>
      <c r="B692" s="9"/>
      <c r="C692" s="9"/>
      <c r="D692" s="9"/>
      <c r="E692" s="9"/>
      <c r="F692" s="9"/>
      <c r="G692" s="9"/>
      <c r="AK692" s="10"/>
      <c r="AL692" s="10"/>
      <c r="AM692" s="10"/>
      <c r="AN692" s="10"/>
      <c r="AO692" s="10"/>
      <c r="AP692" s="10"/>
      <c r="AQ692" s="10"/>
      <c r="AR692" s="10"/>
    </row>
    <row r="693" spans="1:44" x14ac:dyDescent="0.2">
      <c r="A693" s="9"/>
      <c r="B693" s="9"/>
      <c r="C693" s="9"/>
      <c r="D693" s="9"/>
      <c r="E693" s="9"/>
      <c r="F693" s="9"/>
      <c r="G693" s="9"/>
      <c r="AK693" s="10"/>
      <c r="AL693" s="10"/>
      <c r="AM693" s="10"/>
      <c r="AN693" s="10"/>
      <c r="AO693" s="10"/>
      <c r="AP693" s="10"/>
      <c r="AQ693" s="10"/>
      <c r="AR693" s="10"/>
    </row>
    <row r="694" spans="1:44" x14ac:dyDescent="0.2">
      <c r="A694" s="9"/>
      <c r="B694" s="9"/>
      <c r="C694" s="9"/>
      <c r="D694" s="9"/>
      <c r="E694" s="9"/>
      <c r="F694" s="9"/>
      <c r="G694" s="9"/>
      <c r="AK694" s="10"/>
      <c r="AL694" s="10"/>
      <c r="AM694" s="10"/>
      <c r="AN694" s="10"/>
      <c r="AO694" s="10"/>
      <c r="AP694" s="10"/>
      <c r="AQ694" s="10"/>
      <c r="AR694" s="10"/>
    </row>
    <row r="695" spans="1:44" x14ac:dyDescent="0.2">
      <c r="A695" s="9"/>
      <c r="B695" s="9"/>
      <c r="C695" s="9"/>
      <c r="D695" s="9"/>
      <c r="E695" s="9"/>
      <c r="F695" s="9"/>
      <c r="G695" s="9"/>
      <c r="AK695" s="10"/>
      <c r="AL695" s="10"/>
      <c r="AM695" s="10"/>
      <c r="AN695" s="10"/>
      <c r="AO695" s="10"/>
      <c r="AP695" s="10"/>
      <c r="AQ695" s="10"/>
      <c r="AR695" s="10"/>
    </row>
    <row r="696" spans="1:44" x14ac:dyDescent="0.2">
      <c r="A696" s="9"/>
      <c r="B696" s="9"/>
      <c r="C696" s="9"/>
      <c r="D696" s="9"/>
      <c r="E696" s="9"/>
      <c r="F696" s="9"/>
      <c r="G696" s="9"/>
      <c r="AK696" s="10"/>
      <c r="AL696" s="10"/>
      <c r="AM696" s="10"/>
      <c r="AN696" s="10"/>
      <c r="AO696" s="10"/>
      <c r="AP696" s="10"/>
      <c r="AQ696" s="10"/>
      <c r="AR696" s="10"/>
    </row>
    <row r="697" spans="1:44" x14ac:dyDescent="0.2">
      <c r="A697" s="9"/>
      <c r="B697" s="9"/>
      <c r="C697" s="9"/>
      <c r="D697" s="9"/>
      <c r="E697" s="9"/>
      <c r="F697" s="9"/>
      <c r="G697" s="9"/>
      <c r="AK697" s="10"/>
      <c r="AL697" s="10"/>
      <c r="AM697" s="10"/>
      <c r="AN697" s="10"/>
      <c r="AO697" s="10"/>
      <c r="AP697" s="10"/>
      <c r="AQ697" s="10"/>
      <c r="AR697" s="10"/>
    </row>
    <row r="698" spans="1:44" x14ac:dyDescent="0.2">
      <c r="A698" s="9"/>
      <c r="B698" s="9"/>
      <c r="C698" s="9"/>
      <c r="D698" s="9"/>
      <c r="E698" s="9"/>
      <c r="F698" s="9"/>
      <c r="G698" s="9"/>
      <c r="AK698" s="10"/>
      <c r="AL698" s="10"/>
      <c r="AM698" s="10"/>
      <c r="AN698" s="10"/>
      <c r="AO698" s="10"/>
      <c r="AP698" s="10"/>
      <c r="AQ698" s="10"/>
      <c r="AR698" s="10"/>
    </row>
    <row r="699" spans="1:44" x14ac:dyDescent="0.2">
      <c r="A699" s="9"/>
      <c r="B699" s="9"/>
      <c r="C699" s="9"/>
      <c r="D699" s="9"/>
      <c r="E699" s="9"/>
      <c r="F699" s="9"/>
      <c r="G699" s="9"/>
      <c r="AK699" s="10"/>
      <c r="AL699" s="10"/>
      <c r="AM699" s="10"/>
      <c r="AN699" s="10"/>
      <c r="AO699" s="10"/>
      <c r="AP699" s="10"/>
      <c r="AQ699" s="10"/>
      <c r="AR699" s="10"/>
    </row>
    <row r="700" spans="1:44" x14ac:dyDescent="0.2">
      <c r="A700" s="9"/>
      <c r="B700" s="9"/>
      <c r="C700" s="9"/>
      <c r="D700" s="9"/>
      <c r="E700" s="9"/>
      <c r="F700" s="9"/>
      <c r="G700" s="9"/>
      <c r="AK700" s="10"/>
      <c r="AL700" s="10"/>
      <c r="AM700" s="10"/>
      <c r="AN700" s="10"/>
      <c r="AO700" s="10"/>
      <c r="AP700" s="10"/>
      <c r="AQ700" s="10"/>
      <c r="AR700" s="10"/>
    </row>
    <row r="701" spans="1:44" x14ac:dyDescent="0.2">
      <c r="A701" s="9"/>
      <c r="B701" s="9"/>
      <c r="C701" s="9"/>
      <c r="D701" s="9"/>
      <c r="E701" s="9"/>
      <c r="F701" s="9"/>
      <c r="G701" s="9"/>
      <c r="AK701" s="10"/>
      <c r="AL701" s="10"/>
      <c r="AM701" s="10"/>
      <c r="AN701" s="10"/>
      <c r="AO701" s="10"/>
      <c r="AP701" s="10"/>
      <c r="AQ701" s="10"/>
      <c r="AR701" s="10"/>
    </row>
    <row r="702" spans="1:44" x14ac:dyDescent="0.2">
      <c r="A702" s="9"/>
      <c r="B702" s="9"/>
      <c r="C702" s="9"/>
      <c r="D702" s="9"/>
      <c r="E702" s="9"/>
      <c r="F702" s="9"/>
      <c r="G702" s="9"/>
      <c r="AK702" s="10"/>
      <c r="AL702" s="10"/>
      <c r="AM702" s="10"/>
      <c r="AN702" s="10"/>
      <c r="AO702" s="10"/>
      <c r="AP702" s="10"/>
      <c r="AQ702" s="10"/>
      <c r="AR702" s="10"/>
    </row>
    <row r="703" spans="1:44" x14ac:dyDescent="0.2">
      <c r="A703" s="9"/>
      <c r="B703" s="9"/>
      <c r="C703" s="9"/>
      <c r="D703" s="9"/>
      <c r="E703" s="9"/>
      <c r="F703" s="9"/>
      <c r="G703" s="9"/>
      <c r="AK703" s="10"/>
      <c r="AL703" s="10"/>
      <c r="AM703" s="10"/>
      <c r="AN703" s="10"/>
      <c r="AO703" s="10"/>
      <c r="AP703" s="10"/>
      <c r="AQ703" s="10"/>
      <c r="AR703" s="10"/>
    </row>
    <row r="704" spans="1:44" x14ac:dyDescent="0.2">
      <c r="A704" s="9"/>
      <c r="B704" s="9"/>
      <c r="C704" s="9"/>
      <c r="D704" s="9"/>
      <c r="E704" s="9"/>
      <c r="F704" s="9"/>
      <c r="G704" s="9"/>
      <c r="AK704" s="10"/>
      <c r="AL704" s="10"/>
      <c r="AM704" s="10"/>
      <c r="AN704" s="10"/>
      <c r="AO704" s="10"/>
      <c r="AP704" s="10"/>
      <c r="AQ704" s="10"/>
      <c r="AR704" s="10"/>
    </row>
    <row r="705" spans="1:44" x14ac:dyDescent="0.2">
      <c r="A705" s="9"/>
      <c r="B705" s="9"/>
      <c r="C705" s="9"/>
      <c r="D705" s="9"/>
      <c r="E705" s="9"/>
      <c r="F705" s="9"/>
      <c r="G705" s="9"/>
      <c r="AK705" s="10"/>
      <c r="AL705" s="10"/>
      <c r="AM705" s="10"/>
      <c r="AN705" s="10"/>
      <c r="AO705" s="10"/>
      <c r="AP705" s="10"/>
      <c r="AQ705" s="10"/>
      <c r="AR705" s="10"/>
    </row>
    <row r="706" spans="1:44" x14ac:dyDescent="0.2">
      <c r="A706" s="9"/>
      <c r="B706" s="9"/>
      <c r="C706" s="9"/>
      <c r="D706" s="9"/>
      <c r="E706" s="9"/>
      <c r="F706" s="9"/>
      <c r="G706" s="9"/>
      <c r="AK706" s="10"/>
      <c r="AL706" s="10"/>
      <c r="AM706" s="10"/>
      <c r="AN706" s="10"/>
      <c r="AO706" s="10"/>
      <c r="AP706" s="10"/>
      <c r="AQ706" s="10"/>
      <c r="AR706" s="10"/>
    </row>
    <row r="707" spans="1:44" x14ac:dyDescent="0.2">
      <c r="A707" s="9"/>
      <c r="B707" s="9"/>
      <c r="C707" s="9"/>
      <c r="D707" s="9"/>
      <c r="E707" s="9"/>
      <c r="F707" s="9"/>
      <c r="G707" s="9"/>
      <c r="AK707" s="10"/>
      <c r="AL707" s="10"/>
      <c r="AM707" s="10"/>
      <c r="AN707" s="10"/>
      <c r="AO707" s="10"/>
      <c r="AP707" s="10"/>
      <c r="AQ707" s="10"/>
      <c r="AR707" s="10"/>
    </row>
    <row r="708" spans="1:44" x14ac:dyDescent="0.2">
      <c r="A708" s="9"/>
      <c r="B708" s="9"/>
      <c r="C708" s="9"/>
      <c r="D708" s="9"/>
      <c r="E708" s="9"/>
      <c r="F708" s="9"/>
      <c r="G708" s="9"/>
      <c r="AK708" s="10"/>
      <c r="AL708" s="10"/>
      <c r="AM708" s="10"/>
      <c r="AN708" s="10"/>
      <c r="AO708" s="10"/>
      <c r="AP708" s="10"/>
      <c r="AQ708" s="10"/>
      <c r="AR708" s="10"/>
    </row>
    <row r="709" spans="1:44" x14ac:dyDescent="0.2">
      <c r="A709" s="9"/>
      <c r="B709" s="9"/>
      <c r="C709" s="9"/>
      <c r="D709" s="9"/>
      <c r="E709" s="9"/>
      <c r="F709" s="9"/>
      <c r="G709" s="9"/>
      <c r="AK709" s="10"/>
      <c r="AL709" s="10"/>
      <c r="AM709" s="10"/>
      <c r="AN709" s="10"/>
      <c r="AO709" s="10"/>
      <c r="AP709" s="10"/>
      <c r="AQ709" s="10"/>
      <c r="AR709" s="10"/>
    </row>
    <row r="710" spans="1:44" x14ac:dyDescent="0.2">
      <c r="A710" s="9"/>
      <c r="B710" s="9"/>
      <c r="C710" s="9"/>
      <c r="D710" s="9"/>
      <c r="E710" s="9"/>
      <c r="F710" s="9"/>
      <c r="G710" s="9"/>
      <c r="AK710" s="10"/>
      <c r="AL710" s="10"/>
      <c r="AM710" s="10"/>
      <c r="AN710" s="10"/>
      <c r="AO710" s="10"/>
      <c r="AP710" s="10"/>
      <c r="AQ710" s="10"/>
      <c r="AR710" s="10"/>
    </row>
    <row r="711" spans="1:44" x14ac:dyDescent="0.2">
      <c r="A711" s="9"/>
      <c r="B711" s="9"/>
      <c r="C711" s="9"/>
      <c r="D711" s="9"/>
      <c r="E711" s="9"/>
      <c r="F711" s="9"/>
      <c r="G711" s="9"/>
      <c r="AK711" s="10"/>
      <c r="AL711" s="10"/>
      <c r="AM711" s="10"/>
      <c r="AN711" s="10"/>
      <c r="AO711" s="10"/>
      <c r="AP711" s="10"/>
      <c r="AQ711" s="10"/>
      <c r="AR711" s="10"/>
    </row>
    <row r="712" spans="1:44" x14ac:dyDescent="0.2">
      <c r="A712" s="9"/>
      <c r="B712" s="9"/>
      <c r="C712" s="9"/>
      <c r="D712" s="9"/>
      <c r="E712" s="9"/>
      <c r="F712" s="9"/>
      <c r="G712" s="9"/>
      <c r="AK712" s="10"/>
      <c r="AL712" s="10"/>
      <c r="AM712" s="10"/>
      <c r="AN712" s="10"/>
      <c r="AO712" s="10"/>
      <c r="AP712" s="10"/>
      <c r="AQ712" s="10"/>
      <c r="AR712" s="10"/>
    </row>
    <row r="713" spans="1:44" x14ac:dyDescent="0.2">
      <c r="A713" s="9"/>
      <c r="B713" s="9"/>
      <c r="C713" s="9"/>
      <c r="D713" s="9"/>
      <c r="E713" s="9"/>
      <c r="F713" s="9"/>
      <c r="G713" s="9"/>
      <c r="AK713" s="10"/>
      <c r="AL713" s="10"/>
      <c r="AM713" s="10"/>
      <c r="AN713" s="10"/>
      <c r="AO713" s="10"/>
      <c r="AP713" s="10"/>
      <c r="AQ713" s="10"/>
      <c r="AR713" s="10"/>
    </row>
    <row r="714" spans="1:44" x14ac:dyDescent="0.2">
      <c r="A714" s="9"/>
      <c r="B714" s="9"/>
      <c r="C714" s="9"/>
      <c r="D714" s="9"/>
      <c r="E714" s="9"/>
      <c r="F714" s="9"/>
      <c r="G714" s="9"/>
      <c r="AK714" s="10"/>
      <c r="AL714" s="10"/>
      <c r="AM714" s="10"/>
      <c r="AN714" s="10"/>
      <c r="AO714" s="10"/>
      <c r="AP714" s="10"/>
      <c r="AQ714" s="10"/>
      <c r="AR714" s="10"/>
    </row>
    <row r="715" spans="1:44" x14ac:dyDescent="0.2">
      <c r="A715" s="9"/>
      <c r="B715" s="9"/>
      <c r="C715" s="9"/>
      <c r="D715" s="9"/>
      <c r="E715" s="9"/>
      <c r="F715" s="9"/>
      <c r="G715" s="9"/>
      <c r="AK715" s="10"/>
      <c r="AL715" s="10"/>
      <c r="AM715" s="10"/>
      <c r="AN715" s="10"/>
      <c r="AO715" s="10"/>
      <c r="AP715" s="10"/>
      <c r="AQ715" s="10"/>
      <c r="AR715" s="10"/>
    </row>
    <row r="716" spans="1:44" x14ac:dyDescent="0.2">
      <c r="A716" s="9"/>
      <c r="B716" s="9"/>
      <c r="C716" s="9"/>
      <c r="D716" s="9"/>
      <c r="E716" s="9"/>
      <c r="F716" s="9"/>
      <c r="G716" s="9"/>
      <c r="AK716" s="10"/>
      <c r="AL716" s="10"/>
      <c r="AM716" s="10"/>
      <c r="AN716" s="10"/>
      <c r="AO716" s="10"/>
      <c r="AP716" s="10"/>
      <c r="AQ716" s="10"/>
      <c r="AR716" s="10"/>
    </row>
    <row r="717" spans="1:44" x14ac:dyDescent="0.2">
      <c r="A717" s="9"/>
      <c r="B717" s="9"/>
      <c r="C717" s="9"/>
      <c r="D717" s="9"/>
      <c r="E717" s="9"/>
      <c r="F717" s="9"/>
      <c r="G717" s="9"/>
      <c r="AK717" s="10"/>
      <c r="AL717" s="10"/>
      <c r="AM717" s="10"/>
      <c r="AN717" s="10"/>
      <c r="AO717" s="10"/>
      <c r="AP717" s="10"/>
      <c r="AQ717" s="10"/>
      <c r="AR717" s="10"/>
    </row>
    <row r="718" spans="1:44" x14ac:dyDescent="0.2">
      <c r="A718" s="9"/>
      <c r="B718" s="9"/>
      <c r="C718" s="9"/>
      <c r="D718" s="9"/>
      <c r="E718" s="9"/>
      <c r="F718" s="9"/>
      <c r="G718" s="9"/>
      <c r="AK718" s="10"/>
      <c r="AL718" s="10"/>
      <c r="AM718" s="10"/>
      <c r="AN718" s="10"/>
      <c r="AO718" s="10"/>
      <c r="AP718" s="10"/>
      <c r="AQ718" s="10"/>
      <c r="AR718" s="10"/>
    </row>
    <row r="719" spans="1:44" x14ac:dyDescent="0.2">
      <c r="A719" s="9"/>
      <c r="B719" s="9"/>
      <c r="C719" s="9"/>
      <c r="D719" s="9"/>
      <c r="E719" s="9"/>
      <c r="F719" s="9"/>
      <c r="G719" s="9"/>
      <c r="AK719" s="10"/>
      <c r="AL719" s="10"/>
      <c r="AM719" s="10"/>
      <c r="AN719" s="10"/>
      <c r="AO719" s="10"/>
      <c r="AP719" s="10"/>
      <c r="AQ719" s="10"/>
      <c r="AR719" s="10"/>
    </row>
    <row r="720" spans="1:44" x14ac:dyDescent="0.2">
      <c r="A720" s="9"/>
      <c r="B720" s="9"/>
      <c r="C720" s="9"/>
      <c r="D720" s="9"/>
      <c r="E720" s="9"/>
      <c r="F720" s="9"/>
      <c r="G720" s="9"/>
      <c r="AK720" s="10"/>
      <c r="AL720" s="10"/>
      <c r="AM720" s="10"/>
      <c r="AN720" s="10"/>
      <c r="AO720" s="10"/>
      <c r="AP720" s="10"/>
      <c r="AQ720" s="10"/>
      <c r="AR720" s="10"/>
    </row>
    <row r="721" spans="1:44" x14ac:dyDescent="0.2">
      <c r="A721" s="9"/>
      <c r="B721" s="9"/>
      <c r="C721" s="9"/>
      <c r="D721" s="9"/>
      <c r="E721" s="9"/>
      <c r="F721" s="9"/>
      <c r="G721" s="9"/>
      <c r="AK721" s="10"/>
      <c r="AL721" s="10"/>
      <c r="AM721" s="10"/>
      <c r="AN721" s="10"/>
      <c r="AO721" s="10"/>
      <c r="AP721" s="10"/>
      <c r="AQ721" s="10"/>
      <c r="AR721" s="10"/>
    </row>
    <row r="722" spans="1:44" x14ac:dyDescent="0.2">
      <c r="A722" s="9"/>
      <c r="B722" s="9"/>
      <c r="C722" s="9"/>
      <c r="D722" s="9"/>
      <c r="E722" s="9"/>
      <c r="F722" s="9"/>
      <c r="G722" s="9"/>
      <c r="AK722" s="10"/>
      <c r="AL722" s="10"/>
      <c r="AM722" s="10"/>
      <c r="AN722" s="10"/>
      <c r="AO722" s="10"/>
      <c r="AP722" s="10"/>
      <c r="AQ722" s="10"/>
      <c r="AR722" s="10"/>
    </row>
    <row r="723" spans="1:44" x14ac:dyDescent="0.2">
      <c r="A723" s="9"/>
      <c r="B723" s="9"/>
      <c r="C723" s="9"/>
      <c r="D723" s="9"/>
      <c r="E723" s="9"/>
      <c r="F723" s="9"/>
      <c r="G723" s="9"/>
      <c r="AK723" s="10"/>
      <c r="AL723" s="10"/>
      <c r="AM723" s="10"/>
      <c r="AN723" s="10"/>
      <c r="AO723" s="10"/>
      <c r="AP723" s="10"/>
      <c r="AQ723" s="10"/>
      <c r="AR723" s="10"/>
    </row>
    <row r="724" spans="1:44" x14ac:dyDescent="0.2">
      <c r="A724" s="9"/>
      <c r="B724" s="9"/>
      <c r="C724" s="9"/>
      <c r="D724" s="9"/>
      <c r="E724" s="9"/>
      <c r="F724" s="9"/>
      <c r="G724" s="9"/>
      <c r="AK724" s="10"/>
      <c r="AL724" s="10"/>
      <c r="AM724" s="10"/>
      <c r="AN724" s="10"/>
      <c r="AO724" s="10"/>
      <c r="AP724" s="10"/>
      <c r="AQ724" s="10"/>
      <c r="AR724" s="10"/>
    </row>
    <row r="725" spans="1:44" x14ac:dyDescent="0.2">
      <c r="A725" s="9"/>
      <c r="B725" s="9"/>
      <c r="C725" s="9"/>
      <c r="D725" s="9"/>
      <c r="E725" s="9"/>
      <c r="F725" s="9"/>
      <c r="G725" s="9"/>
      <c r="AK725" s="10"/>
      <c r="AL725" s="10"/>
      <c r="AM725" s="10"/>
      <c r="AN725" s="10"/>
      <c r="AO725" s="10"/>
      <c r="AP725" s="10"/>
      <c r="AQ725" s="10"/>
      <c r="AR725" s="10"/>
    </row>
    <row r="726" spans="1:44" x14ac:dyDescent="0.2">
      <c r="A726" s="9"/>
      <c r="B726" s="9"/>
      <c r="C726" s="9"/>
      <c r="D726" s="9"/>
      <c r="E726" s="9"/>
      <c r="F726" s="9"/>
      <c r="G726" s="9"/>
      <c r="AK726" s="10"/>
      <c r="AL726" s="10"/>
      <c r="AM726" s="10"/>
      <c r="AN726" s="10"/>
      <c r="AO726" s="10"/>
      <c r="AP726" s="10"/>
      <c r="AQ726" s="10"/>
      <c r="AR726" s="10"/>
    </row>
    <row r="727" spans="1:44" x14ac:dyDescent="0.2">
      <c r="A727" s="9"/>
      <c r="B727" s="9"/>
      <c r="C727" s="9"/>
      <c r="D727" s="9"/>
      <c r="E727" s="9"/>
      <c r="F727" s="9"/>
      <c r="G727" s="9"/>
      <c r="AK727" s="10"/>
      <c r="AL727" s="10"/>
      <c r="AM727" s="10"/>
      <c r="AN727" s="10"/>
      <c r="AO727" s="10"/>
      <c r="AP727" s="10"/>
      <c r="AQ727" s="10"/>
      <c r="AR727" s="10"/>
    </row>
    <row r="728" spans="1:44" x14ac:dyDescent="0.2">
      <c r="A728" s="9"/>
      <c r="B728" s="9"/>
      <c r="C728" s="9"/>
      <c r="D728" s="9"/>
      <c r="E728" s="9"/>
      <c r="F728" s="9"/>
      <c r="G728" s="9"/>
      <c r="AK728" s="10"/>
      <c r="AL728" s="10"/>
      <c r="AM728" s="10"/>
      <c r="AN728" s="10"/>
      <c r="AO728" s="10"/>
      <c r="AP728" s="10"/>
      <c r="AQ728" s="10"/>
      <c r="AR728" s="10"/>
    </row>
    <row r="729" spans="1:44" x14ac:dyDescent="0.2">
      <c r="A729" s="9"/>
      <c r="B729" s="9"/>
      <c r="C729" s="9"/>
      <c r="D729" s="9"/>
      <c r="E729" s="9"/>
      <c r="F729" s="9"/>
      <c r="G729" s="9"/>
      <c r="AK729" s="10"/>
      <c r="AL729" s="10"/>
      <c r="AM729" s="10"/>
      <c r="AN729" s="10"/>
      <c r="AO729" s="10"/>
      <c r="AP729" s="10"/>
      <c r="AQ729" s="10"/>
      <c r="AR729" s="10"/>
    </row>
    <row r="730" spans="1:44" x14ac:dyDescent="0.2">
      <c r="A730" s="9"/>
      <c r="B730" s="9"/>
      <c r="C730" s="9"/>
      <c r="D730" s="9"/>
      <c r="E730" s="9"/>
      <c r="F730" s="9"/>
      <c r="G730" s="9"/>
      <c r="AK730" s="10"/>
      <c r="AL730" s="10"/>
      <c r="AM730" s="10"/>
      <c r="AN730" s="10"/>
      <c r="AO730" s="10"/>
      <c r="AP730" s="10"/>
      <c r="AQ730" s="10"/>
      <c r="AR730" s="10"/>
    </row>
    <row r="731" spans="1:44" x14ac:dyDescent="0.2">
      <c r="A731" s="9"/>
      <c r="B731" s="9"/>
      <c r="C731" s="9"/>
      <c r="D731" s="9"/>
      <c r="E731" s="9"/>
      <c r="F731" s="9"/>
      <c r="G731" s="9"/>
      <c r="AK731" s="10"/>
      <c r="AL731" s="10"/>
      <c r="AM731" s="10"/>
      <c r="AN731" s="10"/>
      <c r="AO731" s="10"/>
      <c r="AP731" s="10"/>
      <c r="AQ731" s="10"/>
      <c r="AR731" s="10"/>
    </row>
    <row r="732" spans="1:44" x14ac:dyDescent="0.2">
      <c r="A732" s="9"/>
      <c r="B732" s="9"/>
      <c r="C732" s="9"/>
      <c r="D732" s="9"/>
      <c r="E732" s="9"/>
      <c r="F732" s="9"/>
      <c r="G732" s="9"/>
      <c r="AK732" s="10"/>
      <c r="AL732" s="10"/>
      <c r="AM732" s="10"/>
      <c r="AN732" s="10"/>
      <c r="AO732" s="10"/>
      <c r="AP732" s="10"/>
      <c r="AQ732" s="10"/>
      <c r="AR732" s="10"/>
    </row>
    <row r="733" spans="1:44" x14ac:dyDescent="0.2">
      <c r="A733" s="9"/>
      <c r="B733" s="9"/>
      <c r="C733" s="9"/>
      <c r="D733" s="9"/>
      <c r="E733" s="9"/>
      <c r="F733" s="9"/>
      <c r="G733" s="9"/>
      <c r="AK733" s="10"/>
      <c r="AL733" s="10"/>
      <c r="AM733" s="10"/>
      <c r="AN733" s="10"/>
      <c r="AO733" s="10"/>
      <c r="AP733" s="10"/>
      <c r="AQ733" s="10"/>
      <c r="AR733" s="10"/>
    </row>
    <row r="734" spans="1:44" x14ac:dyDescent="0.2">
      <c r="A734" s="9"/>
      <c r="B734" s="9"/>
      <c r="C734" s="9"/>
      <c r="D734" s="9"/>
      <c r="E734" s="9"/>
      <c r="F734" s="9"/>
      <c r="G734" s="9"/>
      <c r="AK734" s="10"/>
      <c r="AL734" s="10"/>
      <c r="AM734" s="10"/>
      <c r="AN734" s="10"/>
      <c r="AO734" s="10"/>
      <c r="AP734" s="10"/>
      <c r="AQ734" s="10"/>
      <c r="AR734" s="10"/>
    </row>
    <row r="735" spans="1:44" x14ac:dyDescent="0.2">
      <c r="A735" s="9"/>
      <c r="B735" s="9"/>
      <c r="C735" s="9"/>
      <c r="D735" s="9"/>
      <c r="E735" s="9"/>
      <c r="F735" s="9"/>
      <c r="G735" s="9"/>
      <c r="AK735" s="10"/>
      <c r="AL735" s="10"/>
      <c r="AM735" s="10"/>
      <c r="AN735" s="10"/>
      <c r="AO735" s="10"/>
      <c r="AP735" s="10"/>
      <c r="AQ735" s="10"/>
      <c r="AR735" s="10"/>
    </row>
    <row r="736" spans="1:44" x14ac:dyDescent="0.2">
      <c r="A736" s="9"/>
      <c r="B736" s="9"/>
      <c r="C736" s="9"/>
      <c r="D736" s="9"/>
      <c r="E736" s="9"/>
      <c r="F736" s="9"/>
      <c r="G736" s="9"/>
      <c r="AK736" s="10"/>
      <c r="AL736" s="10"/>
      <c r="AM736" s="10"/>
      <c r="AN736" s="10"/>
      <c r="AO736" s="10"/>
      <c r="AP736" s="10"/>
      <c r="AQ736" s="10"/>
      <c r="AR736" s="10"/>
    </row>
    <row r="737" spans="1:44" x14ac:dyDescent="0.2">
      <c r="A737" s="9"/>
      <c r="B737" s="9"/>
      <c r="C737" s="9"/>
      <c r="D737" s="9"/>
      <c r="E737" s="9"/>
      <c r="F737" s="9"/>
      <c r="G737" s="9"/>
      <c r="AK737" s="10"/>
      <c r="AL737" s="10"/>
      <c r="AM737" s="10"/>
      <c r="AN737" s="10"/>
      <c r="AO737" s="10"/>
      <c r="AP737" s="10"/>
      <c r="AQ737" s="10"/>
      <c r="AR737" s="10"/>
    </row>
    <row r="738" spans="1:44" x14ac:dyDescent="0.2">
      <c r="A738" s="9"/>
      <c r="B738" s="9"/>
      <c r="C738" s="9"/>
      <c r="D738" s="9"/>
      <c r="E738" s="9"/>
      <c r="F738" s="9"/>
      <c r="G738" s="9"/>
      <c r="AK738" s="10"/>
      <c r="AL738" s="10"/>
      <c r="AM738" s="10"/>
      <c r="AN738" s="10"/>
      <c r="AO738" s="10"/>
      <c r="AP738" s="10"/>
      <c r="AQ738" s="10"/>
      <c r="AR738" s="10"/>
    </row>
    <row r="739" spans="1:44" x14ac:dyDescent="0.2">
      <c r="A739" s="9"/>
      <c r="B739" s="9"/>
      <c r="C739" s="9"/>
      <c r="D739" s="9"/>
      <c r="E739" s="9"/>
      <c r="F739" s="9"/>
      <c r="G739" s="9"/>
      <c r="AK739" s="10"/>
      <c r="AL739" s="10"/>
      <c r="AM739" s="10"/>
      <c r="AN739" s="10"/>
      <c r="AO739" s="10"/>
      <c r="AP739" s="10"/>
      <c r="AQ739" s="10"/>
      <c r="AR739" s="10"/>
    </row>
    <row r="740" spans="1:44" x14ac:dyDescent="0.2">
      <c r="A740" s="9"/>
      <c r="B740" s="9"/>
      <c r="C740" s="9"/>
      <c r="D740" s="9"/>
      <c r="E740" s="9"/>
      <c r="F740" s="9"/>
      <c r="G740" s="9"/>
      <c r="AK740" s="10"/>
      <c r="AL740" s="10"/>
      <c r="AM740" s="10"/>
      <c r="AN740" s="10"/>
      <c r="AO740" s="10"/>
      <c r="AP740" s="10"/>
      <c r="AQ740" s="10"/>
      <c r="AR740" s="10"/>
    </row>
    <row r="741" spans="1:44" x14ac:dyDescent="0.2">
      <c r="A741" s="9"/>
      <c r="B741" s="9"/>
      <c r="C741" s="9"/>
      <c r="D741" s="9"/>
      <c r="E741" s="9"/>
      <c r="F741" s="9"/>
      <c r="G741" s="9"/>
      <c r="AK741" s="10"/>
      <c r="AL741" s="10"/>
      <c r="AM741" s="10"/>
      <c r="AN741" s="10"/>
      <c r="AO741" s="10"/>
      <c r="AP741" s="10"/>
      <c r="AQ741" s="10"/>
      <c r="AR741" s="10"/>
    </row>
    <row r="742" spans="1:44" x14ac:dyDescent="0.2">
      <c r="A742" s="9"/>
      <c r="B742" s="9"/>
      <c r="C742" s="9"/>
      <c r="D742" s="9"/>
      <c r="E742" s="9"/>
      <c r="F742" s="9"/>
      <c r="G742" s="9"/>
      <c r="AK742" s="10"/>
      <c r="AL742" s="10"/>
      <c r="AM742" s="10"/>
      <c r="AN742" s="10"/>
      <c r="AO742" s="10"/>
      <c r="AP742" s="10"/>
      <c r="AQ742" s="10"/>
      <c r="AR742" s="10"/>
    </row>
    <row r="743" spans="1:44" x14ac:dyDescent="0.2">
      <c r="A743" s="9"/>
      <c r="B743" s="9"/>
      <c r="C743" s="9"/>
      <c r="D743" s="9"/>
      <c r="E743" s="9"/>
      <c r="F743" s="9"/>
      <c r="G743" s="9"/>
      <c r="AK743" s="10"/>
      <c r="AL743" s="10"/>
      <c r="AM743" s="10"/>
      <c r="AN743" s="10"/>
      <c r="AO743" s="10"/>
      <c r="AP743" s="10"/>
      <c r="AQ743" s="10"/>
      <c r="AR743" s="10"/>
    </row>
    <row r="744" spans="1:44" x14ac:dyDescent="0.2">
      <c r="A744" s="9"/>
      <c r="B744" s="9"/>
      <c r="C744" s="9"/>
      <c r="D744" s="9"/>
      <c r="E744" s="9"/>
      <c r="F744" s="9"/>
      <c r="G744" s="9"/>
      <c r="AK744" s="10"/>
      <c r="AL744" s="10"/>
      <c r="AM744" s="10"/>
      <c r="AN744" s="10"/>
      <c r="AO744" s="10"/>
      <c r="AP744" s="10"/>
      <c r="AQ744" s="10"/>
      <c r="AR744" s="10"/>
    </row>
    <row r="745" spans="1:44" x14ac:dyDescent="0.2">
      <c r="A745" s="9"/>
      <c r="B745" s="9"/>
      <c r="C745" s="9"/>
      <c r="D745" s="9"/>
      <c r="E745" s="9"/>
      <c r="F745" s="9"/>
      <c r="G745" s="9"/>
      <c r="AK745" s="10"/>
      <c r="AL745" s="10"/>
      <c r="AM745" s="10"/>
      <c r="AN745" s="10"/>
      <c r="AO745" s="10"/>
      <c r="AP745" s="10"/>
      <c r="AQ745" s="10"/>
      <c r="AR745" s="10"/>
    </row>
    <row r="746" spans="1:44" x14ac:dyDescent="0.2">
      <c r="A746" s="9"/>
      <c r="B746" s="9"/>
      <c r="C746" s="9"/>
      <c r="D746" s="9"/>
      <c r="E746" s="9"/>
      <c r="F746" s="9"/>
      <c r="G746" s="9"/>
      <c r="AK746" s="10"/>
      <c r="AL746" s="10"/>
      <c r="AM746" s="10"/>
      <c r="AN746" s="10"/>
      <c r="AO746" s="10"/>
      <c r="AP746" s="10"/>
      <c r="AQ746" s="10"/>
      <c r="AR746" s="10"/>
    </row>
    <row r="747" spans="1:44" x14ac:dyDescent="0.2">
      <c r="A747" s="9"/>
      <c r="B747" s="9"/>
      <c r="C747" s="9"/>
      <c r="D747" s="9"/>
      <c r="E747" s="9"/>
      <c r="F747" s="9"/>
      <c r="G747" s="9"/>
      <c r="AK747" s="10"/>
      <c r="AL747" s="10"/>
      <c r="AM747" s="10"/>
      <c r="AN747" s="10"/>
      <c r="AO747" s="10"/>
      <c r="AP747" s="10"/>
      <c r="AQ747" s="10"/>
      <c r="AR747" s="10"/>
    </row>
    <row r="748" spans="1:44" x14ac:dyDescent="0.2">
      <c r="A748" s="9"/>
      <c r="B748" s="9"/>
      <c r="C748" s="9"/>
      <c r="D748" s="9"/>
      <c r="E748" s="9"/>
      <c r="F748" s="9"/>
      <c r="G748" s="9"/>
      <c r="AK748" s="10"/>
      <c r="AL748" s="10"/>
      <c r="AM748" s="10"/>
      <c r="AN748" s="10"/>
      <c r="AO748" s="10"/>
      <c r="AP748" s="10"/>
      <c r="AQ748" s="10"/>
      <c r="AR748" s="10"/>
    </row>
    <row r="749" spans="1:44" x14ac:dyDescent="0.2">
      <c r="A749" s="9"/>
      <c r="B749" s="9"/>
      <c r="C749" s="9"/>
      <c r="D749" s="9"/>
      <c r="E749" s="9"/>
      <c r="F749" s="9"/>
      <c r="G749" s="9"/>
      <c r="AK749" s="10"/>
      <c r="AL749" s="10"/>
      <c r="AM749" s="10"/>
      <c r="AN749" s="10"/>
      <c r="AO749" s="10"/>
      <c r="AP749" s="10"/>
      <c r="AQ749" s="10"/>
      <c r="AR749" s="10"/>
    </row>
    <row r="750" spans="1:44" x14ac:dyDescent="0.2">
      <c r="A750" s="9"/>
      <c r="B750" s="9"/>
      <c r="C750" s="9"/>
      <c r="D750" s="9"/>
      <c r="E750" s="9"/>
      <c r="F750" s="9"/>
      <c r="G750" s="9"/>
      <c r="AK750" s="10"/>
      <c r="AL750" s="10"/>
      <c r="AM750" s="10"/>
      <c r="AN750" s="10"/>
      <c r="AO750" s="10"/>
      <c r="AP750" s="10"/>
      <c r="AQ750" s="10"/>
      <c r="AR750" s="10"/>
    </row>
    <row r="751" spans="1:44" x14ac:dyDescent="0.2">
      <c r="A751" s="9"/>
      <c r="B751" s="9"/>
      <c r="C751" s="9"/>
      <c r="D751" s="9"/>
      <c r="E751" s="9"/>
      <c r="F751" s="9"/>
      <c r="G751" s="9"/>
      <c r="AK751" s="10"/>
      <c r="AL751" s="10"/>
      <c r="AM751" s="10"/>
      <c r="AN751" s="10"/>
      <c r="AO751" s="10"/>
      <c r="AP751" s="10"/>
      <c r="AQ751" s="10"/>
      <c r="AR751" s="10"/>
    </row>
    <row r="752" spans="1:44" x14ac:dyDescent="0.2">
      <c r="A752" s="9"/>
      <c r="B752" s="9"/>
      <c r="C752" s="9"/>
      <c r="D752" s="9"/>
      <c r="E752" s="9"/>
      <c r="F752" s="9"/>
      <c r="G752" s="9"/>
      <c r="AK752" s="10"/>
      <c r="AL752" s="10"/>
      <c r="AM752" s="10"/>
      <c r="AN752" s="10"/>
      <c r="AO752" s="10"/>
      <c r="AP752" s="10"/>
      <c r="AQ752" s="10"/>
      <c r="AR752" s="10"/>
    </row>
    <row r="753" spans="1:44" x14ac:dyDescent="0.2">
      <c r="A753" s="9"/>
      <c r="B753" s="9"/>
      <c r="C753" s="9"/>
      <c r="D753" s="9"/>
      <c r="E753" s="9"/>
      <c r="F753" s="9"/>
      <c r="G753" s="9"/>
      <c r="AK753" s="10"/>
      <c r="AL753" s="10"/>
      <c r="AM753" s="10"/>
      <c r="AN753" s="10"/>
      <c r="AO753" s="10"/>
      <c r="AP753" s="10"/>
      <c r="AQ753" s="10"/>
      <c r="AR753" s="10"/>
    </row>
    <row r="754" spans="1:44" x14ac:dyDescent="0.2">
      <c r="A754" s="9"/>
      <c r="B754" s="9"/>
      <c r="C754" s="9"/>
      <c r="D754" s="9"/>
      <c r="E754" s="9"/>
      <c r="F754" s="9"/>
      <c r="G754" s="9"/>
      <c r="AK754" s="10"/>
      <c r="AL754" s="10"/>
      <c r="AM754" s="10"/>
      <c r="AN754" s="10"/>
      <c r="AO754" s="10"/>
      <c r="AP754" s="10"/>
      <c r="AQ754" s="10"/>
      <c r="AR754" s="10"/>
    </row>
    <row r="755" spans="1:44" x14ac:dyDescent="0.2">
      <c r="A755" s="9"/>
      <c r="B755" s="9"/>
      <c r="C755" s="9"/>
      <c r="D755" s="9"/>
      <c r="E755" s="9"/>
      <c r="F755" s="9"/>
      <c r="G755" s="9"/>
      <c r="AK755" s="10"/>
      <c r="AL755" s="10"/>
      <c r="AM755" s="10"/>
      <c r="AN755" s="10"/>
      <c r="AO755" s="10"/>
      <c r="AP755" s="10"/>
      <c r="AQ755" s="10"/>
      <c r="AR755" s="10"/>
    </row>
    <row r="756" spans="1:44" x14ac:dyDescent="0.2">
      <c r="A756" s="9"/>
      <c r="B756" s="9"/>
      <c r="C756" s="9"/>
      <c r="D756" s="9"/>
      <c r="E756" s="9"/>
      <c r="F756" s="9"/>
      <c r="G756" s="9"/>
      <c r="AK756" s="10"/>
      <c r="AL756" s="10"/>
      <c r="AM756" s="10"/>
      <c r="AN756" s="10"/>
      <c r="AO756" s="10"/>
      <c r="AP756" s="10"/>
      <c r="AQ756" s="10"/>
      <c r="AR756" s="10"/>
    </row>
    <row r="757" spans="1:44" x14ac:dyDescent="0.2">
      <c r="A757" s="9"/>
      <c r="B757" s="9"/>
      <c r="C757" s="9"/>
      <c r="D757" s="9"/>
      <c r="E757" s="9"/>
      <c r="F757" s="9"/>
      <c r="G757" s="9"/>
      <c r="AK757" s="10"/>
      <c r="AL757" s="10"/>
      <c r="AM757" s="10"/>
      <c r="AN757" s="10"/>
      <c r="AO757" s="10"/>
      <c r="AP757" s="10"/>
      <c r="AQ757" s="10"/>
      <c r="AR757" s="10"/>
    </row>
    <row r="758" spans="1:44" x14ac:dyDescent="0.2">
      <c r="A758" s="9"/>
      <c r="B758" s="9"/>
      <c r="C758" s="9"/>
      <c r="D758" s="9"/>
      <c r="E758" s="9"/>
      <c r="F758" s="9"/>
      <c r="G758" s="9"/>
      <c r="AK758" s="10"/>
      <c r="AL758" s="10"/>
      <c r="AM758" s="10"/>
      <c r="AN758" s="10"/>
      <c r="AO758" s="10"/>
      <c r="AP758" s="10"/>
      <c r="AQ758" s="10"/>
      <c r="AR758" s="10"/>
    </row>
    <row r="759" spans="1:44" x14ac:dyDescent="0.2">
      <c r="A759" s="9"/>
      <c r="B759" s="9"/>
      <c r="C759" s="9"/>
      <c r="D759" s="9"/>
      <c r="E759" s="9"/>
      <c r="F759" s="9"/>
      <c r="G759" s="9"/>
      <c r="AK759" s="10"/>
      <c r="AL759" s="10"/>
      <c r="AM759" s="10"/>
      <c r="AN759" s="10"/>
      <c r="AO759" s="10"/>
      <c r="AP759" s="10"/>
      <c r="AQ759" s="10"/>
      <c r="AR759" s="10"/>
    </row>
    <row r="760" spans="1:44" x14ac:dyDescent="0.2">
      <c r="A760" s="9"/>
      <c r="B760" s="9"/>
      <c r="C760" s="9"/>
      <c r="D760" s="9"/>
      <c r="E760" s="9"/>
      <c r="F760" s="9"/>
      <c r="G760" s="9"/>
      <c r="AK760" s="10"/>
      <c r="AL760" s="10"/>
      <c r="AM760" s="10"/>
      <c r="AN760" s="10"/>
      <c r="AO760" s="10"/>
      <c r="AP760" s="10"/>
      <c r="AQ760" s="10"/>
      <c r="AR760" s="10"/>
    </row>
    <row r="761" spans="1:44" x14ac:dyDescent="0.2">
      <c r="A761" s="9"/>
      <c r="B761" s="9"/>
      <c r="C761" s="9"/>
      <c r="D761" s="9"/>
      <c r="E761" s="9"/>
      <c r="F761" s="9"/>
      <c r="G761" s="9"/>
      <c r="AK761" s="10"/>
      <c r="AL761" s="10"/>
      <c r="AM761" s="10"/>
      <c r="AN761" s="10"/>
      <c r="AO761" s="10"/>
      <c r="AP761" s="10"/>
      <c r="AQ761" s="10"/>
      <c r="AR761" s="10"/>
    </row>
    <row r="762" spans="1:44" x14ac:dyDescent="0.2">
      <c r="A762" s="9"/>
      <c r="B762" s="9"/>
      <c r="C762" s="9"/>
      <c r="D762" s="9"/>
      <c r="E762" s="9"/>
      <c r="F762" s="9"/>
      <c r="G762" s="9"/>
      <c r="AK762" s="10"/>
      <c r="AL762" s="10"/>
      <c r="AM762" s="10"/>
      <c r="AN762" s="10"/>
      <c r="AO762" s="10"/>
      <c r="AP762" s="10"/>
      <c r="AQ762" s="10"/>
      <c r="AR762" s="10"/>
    </row>
    <row r="763" spans="1:44" x14ac:dyDescent="0.2">
      <c r="A763" s="9"/>
      <c r="B763" s="9"/>
      <c r="C763" s="9"/>
      <c r="D763" s="9"/>
      <c r="E763" s="9"/>
      <c r="F763" s="9"/>
      <c r="G763" s="9"/>
      <c r="AK763" s="10"/>
      <c r="AL763" s="10"/>
      <c r="AM763" s="10"/>
      <c r="AN763" s="10"/>
      <c r="AO763" s="10"/>
      <c r="AP763" s="10"/>
      <c r="AQ763" s="10"/>
      <c r="AR763" s="10"/>
    </row>
    <row r="764" spans="1:44" x14ac:dyDescent="0.2">
      <c r="A764" s="9"/>
      <c r="B764" s="9"/>
      <c r="C764" s="9"/>
      <c r="D764" s="9"/>
      <c r="E764" s="9"/>
      <c r="F764" s="9"/>
      <c r="G764" s="9"/>
      <c r="AK764" s="10"/>
      <c r="AL764" s="10"/>
      <c r="AM764" s="10"/>
      <c r="AN764" s="10"/>
      <c r="AO764" s="10"/>
      <c r="AP764" s="10"/>
      <c r="AQ764" s="10"/>
      <c r="AR764" s="10"/>
    </row>
    <row r="765" spans="1:44" x14ac:dyDescent="0.2">
      <c r="A765" s="9"/>
      <c r="B765" s="9"/>
      <c r="C765" s="9"/>
      <c r="D765" s="9"/>
      <c r="E765" s="9"/>
      <c r="F765" s="9"/>
      <c r="G765" s="9"/>
      <c r="AK765" s="10"/>
      <c r="AL765" s="10"/>
      <c r="AM765" s="10"/>
      <c r="AN765" s="10"/>
      <c r="AO765" s="10"/>
      <c r="AP765" s="10"/>
      <c r="AQ765" s="10"/>
      <c r="AR765" s="10"/>
    </row>
    <row r="766" spans="1:44" x14ac:dyDescent="0.2">
      <c r="A766" s="9"/>
      <c r="B766" s="9"/>
      <c r="C766" s="9"/>
      <c r="D766" s="9"/>
      <c r="E766" s="9"/>
      <c r="F766" s="9"/>
      <c r="G766" s="9"/>
      <c r="AK766" s="10"/>
      <c r="AL766" s="10"/>
      <c r="AM766" s="10"/>
      <c r="AN766" s="10"/>
      <c r="AO766" s="10"/>
      <c r="AP766" s="10"/>
      <c r="AQ766" s="10"/>
      <c r="AR766" s="10"/>
    </row>
    <row r="767" spans="1:44" x14ac:dyDescent="0.2">
      <c r="A767" s="9"/>
      <c r="B767" s="9"/>
      <c r="C767" s="9"/>
      <c r="D767" s="9"/>
      <c r="E767" s="9"/>
      <c r="F767" s="9"/>
      <c r="G767" s="9"/>
      <c r="AK767" s="10"/>
      <c r="AL767" s="10"/>
      <c r="AM767" s="10"/>
      <c r="AN767" s="10"/>
      <c r="AO767" s="10"/>
      <c r="AP767" s="10"/>
      <c r="AQ767" s="10"/>
      <c r="AR767" s="10"/>
    </row>
    <row r="768" spans="1:44" x14ac:dyDescent="0.2">
      <c r="A768" s="9"/>
      <c r="B768" s="9"/>
      <c r="C768" s="9"/>
      <c r="D768" s="9"/>
      <c r="E768" s="9"/>
      <c r="F768" s="9"/>
      <c r="G768" s="9"/>
      <c r="AK768" s="10"/>
      <c r="AL768" s="10"/>
      <c r="AM768" s="10"/>
      <c r="AN768" s="10"/>
      <c r="AO768" s="10"/>
      <c r="AP768" s="10"/>
      <c r="AQ768" s="10"/>
      <c r="AR768" s="10"/>
    </row>
    <row r="769" spans="1:44" x14ac:dyDescent="0.2">
      <c r="A769" s="9"/>
      <c r="B769" s="9"/>
      <c r="C769" s="9"/>
      <c r="D769" s="9"/>
      <c r="E769" s="9"/>
      <c r="F769" s="9"/>
      <c r="G769" s="9"/>
      <c r="AK769" s="10"/>
      <c r="AL769" s="10"/>
      <c r="AM769" s="10"/>
      <c r="AN769" s="10"/>
      <c r="AO769" s="10"/>
      <c r="AP769" s="10"/>
      <c r="AQ769" s="10"/>
      <c r="AR769" s="10"/>
    </row>
    <row r="770" spans="1:44" x14ac:dyDescent="0.2">
      <c r="A770" s="9"/>
      <c r="B770" s="9"/>
      <c r="C770" s="9"/>
      <c r="D770" s="9"/>
      <c r="E770" s="9"/>
      <c r="F770" s="9"/>
      <c r="G770" s="9"/>
      <c r="AK770" s="10"/>
      <c r="AL770" s="10"/>
      <c r="AM770" s="10"/>
      <c r="AN770" s="10"/>
      <c r="AO770" s="10"/>
      <c r="AP770" s="10"/>
      <c r="AQ770" s="10"/>
      <c r="AR770" s="10"/>
    </row>
    <row r="771" spans="1:44" x14ac:dyDescent="0.2">
      <c r="A771" s="9"/>
      <c r="B771" s="9"/>
      <c r="C771" s="9"/>
      <c r="D771" s="9"/>
      <c r="E771" s="9"/>
      <c r="F771" s="9"/>
      <c r="G771" s="9"/>
      <c r="AK771" s="10"/>
      <c r="AL771" s="10"/>
      <c r="AM771" s="10"/>
      <c r="AN771" s="10"/>
      <c r="AO771" s="10"/>
      <c r="AP771" s="10"/>
      <c r="AQ771" s="10"/>
      <c r="AR771" s="10"/>
    </row>
    <row r="772" spans="1:44" x14ac:dyDescent="0.2">
      <c r="A772" s="9"/>
      <c r="B772" s="9"/>
      <c r="C772" s="9"/>
      <c r="D772" s="9"/>
      <c r="E772" s="9"/>
      <c r="F772" s="9"/>
      <c r="G772" s="9"/>
      <c r="AK772" s="10"/>
      <c r="AL772" s="10"/>
      <c r="AM772" s="10"/>
      <c r="AN772" s="10"/>
      <c r="AO772" s="10"/>
      <c r="AP772" s="10"/>
      <c r="AQ772" s="10"/>
      <c r="AR772" s="10"/>
    </row>
    <row r="773" spans="1:44" x14ac:dyDescent="0.2">
      <c r="A773" s="9"/>
      <c r="B773" s="9"/>
      <c r="C773" s="9"/>
      <c r="D773" s="9"/>
      <c r="E773" s="9"/>
      <c r="F773" s="9"/>
      <c r="G773" s="9"/>
      <c r="AK773" s="10"/>
      <c r="AL773" s="10"/>
      <c r="AM773" s="10"/>
      <c r="AN773" s="10"/>
      <c r="AO773" s="10"/>
      <c r="AP773" s="10"/>
      <c r="AQ773" s="10"/>
      <c r="AR773" s="10"/>
    </row>
    <row r="774" spans="1:44" x14ac:dyDescent="0.2">
      <c r="A774" s="9"/>
      <c r="B774" s="9"/>
      <c r="C774" s="9"/>
      <c r="D774" s="9"/>
      <c r="E774" s="9"/>
      <c r="F774" s="9"/>
      <c r="G774" s="9"/>
      <c r="AK774" s="10"/>
      <c r="AL774" s="10"/>
      <c r="AM774" s="10"/>
      <c r="AN774" s="10"/>
      <c r="AO774" s="10"/>
      <c r="AP774" s="10"/>
      <c r="AQ774" s="10"/>
      <c r="AR774" s="10"/>
    </row>
    <row r="775" spans="1:44" x14ac:dyDescent="0.2">
      <c r="A775" s="9"/>
      <c r="B775" s="9"/>
      <c r="C775" s="9"/>
      <c r="D775" s="9"/>
      <c r="E775" s="9"/>
      <c r="F775" s="9"/>
      <c r="G775" s="9"/>
      <c r="AK775" s="10"/>
      <c r="AL775" s="10"/>
      <c r="AM775" s="10"/>
      <c r="AN775" s="10"/>
      <c r="AO775" s="10"/>
      <c r="AP775" s="10"/>
      <c r="AQ775" s="10"/>
      <c r="AR775" s="10"/>
    </row>
    <row r="776" spans="1:44" x14ac:dyDescent="0.2">
      <c r="A776" s="9"/>
      <c r="B776" s="9"/>
      <c r="C776" s="9"/>
      <c r="D776" s="9"/>
      <c r="E776" s="9"/>
      <c r="F776" s="9"/>
      <c r="G776" s="9"/>
      <c r="AK776" s="10"/>
      <c r="AL776" s="10"/>
      <c r="AM776" s="10"/>
      <c r="AN776" s="10"/>
      <c r="AO776" s="10"/>
      <c r="AP776" s="10"/>
      <c r="AQ776" s="10"/>
      <c r="AR776" s="10"/>
    </row>
    <row r="777" spans="1:44" x14ac:dyDescent="0.2">
      <c r="A777" s="9"/>
      <c r="B777" s="9"/>
      <c r="C777" s="9"/>
      <c r="D777" s="9"/>
      <c r="E777" s="9"/>
      <c r="F777" s="9"/>
      <c r="G777" s="9"/>
      <c r="AK777" s="10"/>
      <c r="AL777" s="10"/>
      <c r="AM777" s="10"/>
      <c r="AN777" s="10"/>
      <c r="AO777" s="10"/>
      <c r="AP777" s="10"/>
      <c r="AQ777" s="10"/>
      <c r="AR777" s="10"/>
    </row>
    <row r="778" spans="1:44" x14ac:dyDescent="0.2">
      <c r="A778" s="9"/>
      <c r="B778" s="9"/>
      <c r="C778" s="9"/>
      <c r="D778" s="9"/>
      <c r="E778" s="9"/>
      <c r="F778" s="9"/>
      <c r="G778" s="9"/>
      <c r="AK778" s="10"/>
      <c r="AL778" s="10"/>
      <c r="AM778" s="10"/>
      <c r="AN778" s="10"/>
      <c r="AO778" s="10"/>
      <c r="AP778" s="10"/>
      <c r="AQ778" s="10"/>
      <c r="AR778" s="10"/>
    </row>
    <row r="779" spans="1:44" x14ac:dyDescent="0.2">
      <c r="A779" s="9"/>
      <c r="B779" s="9"/>
      <c r="C779" s="9"/>
      <c r="D779" s="9"/>
      <c r="E779" s="9"/>
      <c r="F779" s="9"/>
      <c r="G779" s="9"/>
      <c r="AK779" s="10"/>
      <c r="AL779" s="10"/>
      <c r="AM779" s="10"/>
      <c r="AN779" s="10"/>
      <c r="AO779" s="10"/>
      <c r="AP779" s="10"/>
      <c r="AQ779" s="10"/>
      <c r="AR779" s="10"/>
    </row>
    <row r="780" spans="1:44" x14ac:dyDescent="0.2">
      <c r="A780" s="9"/>
      <c r="B780" s="9"/>
      <c r="C780" s="9"/>
      <c r="D780" s="9"/>
      <c r="E780" s="9"/>
      <c r="F780" s="9"/>
      <c r="G780" s="9"/>
      <c r="AK780" s="10"/>
      <c r="AL780" s="10"/>
      <c r="AM780" s="10"/>
      <c r="AN780" s="10"/>
      <c r="AO780" s="10"/>
      <c r="AP780" s="10"/>
      <c r="AQ780" s="10"/>
      <c r="AR780" s="10"/>
    </row>
    <row r="781" spans="1:44" x14ac:dyDescent="0.2">
      <c r="A781" s="9"/>
      <c r="B781" s="9"/>
      <c r="C781" s="9"/>
      <c r="D781" s="9"/>
      <c r="E781" s="9"/>
      <c r="F781" s="9"/>
      <c r="G781" s="9"/>
      <c r="AK781" s="10"/>
      <c r="AL781" s="10"/>
      <c r="AM781" s="10"/>
      <c r="AN781" s="10"/>
      <c r="AO781" s="10"/>
      <c r="AP781" s="10"/>
      <c r="AQ781" s="10"/>
      <c r="AR781" s="10"/>
    </row>
    <row r="782" spans="1:44" x14ac:dyDescent="0.2">
      <c r="A782" s="9"/>
      <c r="B782" s="9"/>
      <c r="C782" s="9"/>
      <c r="D782" s="9"/>
      <c r="E782" s="9"/>
      <c r="F782" s="9"/>
      <c r="G782" s="9"/>
      <c r="AK782" s="10"/>
      <c r="AL782" s="10"/>
      <c r="AM782" s="10"/>
      <c r="AN782" s="10"/>
      <c r="AO782" s="10"/>
      <c r="AP782" s="10"/>
      <c r="AQ782" s="10"/>
      <c r="AR782" s="10"/>
    </row>
    <row r="783" spans="1:44" x14ac:dyDescent="0.2">
      <c r="A783" s="9"/>
      <c r="B783" s="9"/>
      <c r="C783" s="9"/>
      <c r="D783" s="9"/>
      <c r="E783" s="9"/>
      <c r="F783" s="9"/>
      <c r="G783" s="9"/>
      <c r="AK783" s="10"/>
      <c r="AL783" s="10"/>
      <c r="AM783" s="10"/>
      <c r="AN783" s="10"/>
      <c r="AO783" s="10"/>
      <c r="AP783" s="10"/>
      <c r="AQ783" s="10"/>
      <c r="AR783" s="10"/>
    </row>
    <row r="784" spans="1:44" x14ac:dyDescent="0.2">
      <c r="A784" s="9"/>
      <c r="B784" s="9"/>
      <c r="C784" s="9"/>
      <c r="D784" s="9"/>
      <c r="E784" s="9"/>
      <c r="F784" s="9"/>
      <c r="G784" s="9"/>
      <c r="AK784" s="10"/>
      <c r="AL784" s="10"/>
      <c r="AM784" s="10"/>
      <c r="AN784" s="10"/>
      <c r="AO784" s="10"/>
      <c r="AP784" s="10"/>
      <c r="AQ784" s="10"/>
      <c r="AR784" s="10"/>
    </row>
    <row r="785" spans="1:44" x14ac:dyDescent="0.2">
      <c r="A785" s="9"/>
      <c r="B785" s="9"/>
      <c r="C785" s="9"/>
      <c r="D785" s="9"/>
      <c r="E785" s="9"/>
      <c r="F785" s="9"/>
      <c r="G785" s="9"/>
      <c r="AK785" s="10"/>
      <c r="AL785" s="10"/>
      <c r="AM785" s="10"/>
      <c r="AN785" s="10"/>
      <c r="AO785" s="10"/>
      <c r="AP785" s="10"/>
      <c r="AQ785" s="10"/>
      <c r="AR785" s="10"/>
    </row>
    <row r="786" spans="1:44" x14ac:dyDescent="0.2">
      <c r="A786" s="9"/>
      <c r="B786" s="9"/>
      <c r="C786" s="9"/>
      <c r="D786" s="9"/>
      <c r="E786" s="9"/>
      <c r="F786" s="9"/>
      <c r="G786" s="9"/>
      <c r="AK786" s="10"/>
      <c r="AL786" s="10"/>
      <c r="AM786" s="10"/>
      <c r="AN786" s="10"/>
      <c r="AO786" s="10"/>
      <c r="AP786" s="10"/>
      <c r="AQ786" s="10"/>
      <c r="AR786" s="10"/>
    </row>
    <row r="787" spans="1:44" x14ac:dyDescent="0.2">
      <c r="A787" s="9"/>
      <c r="B787" s="9"/>
      <c r="C787" s="9"/>
      <c r="D787" s="9"/>
      <c r="E787" s="9"/>
      <c r="F787" s="9"/>
      <c r="G787" s="9"/>
      <c r="AK787" s="10"/>
      <c r="AL787" s="10"/>
      <c r="AM787" s="10"/>
      <c r="AN787" s="10"/>
      <c r="AO787" s="10"/>
      <c r="AP787" s="10"/>
      <c r="AQ787" s="10"/>
      <c r="AR787" s="10"/>
    </row>
    <row r="788" spans="1:44" x14ac:dyDescent="0.2">
      <c r="A788" s="9"/>
      <c r="B788" s="9"/>
      <c r="C788" s="9"/>
      <c r="D788" s="9"/>
      <c r="E788" s="9"/>
      <c r="F788" s="9"/>
      <c r="G788" s="9"/>
      <c r="AK788" s="10"/>
      <c r="AL788" s="10"/>
      <c r="AM788" s="10"/>
      <c r="AN788" s="10"/>
      <c r="AO788" s="10"/>
      <c r="AP788" s="10"/>
      <c r="AQ788" s="10"/>
      <c r="AR788" s="10"/>
    </row>
    <row r="789" spans="1:44" x14ac:dyDescent="0.2">
      <c r="A789" s="9"/>
      <c r="B789" s="9"/>
      <c r="C789" s="9"/>
      <c r="D789" s="9"/>
      <c r="E789" s="9"/>
      <c r="F789" s="9"/>
      <c r="G789" s="9"/>
      <c r="AK789" s="10"/>
      <c r="AL789" s="10"/>
      <c r="AM789" s="10"/>
      <c r="AN789" s="10"/>
      <c r="AO789" s="10"/>
      <c r="AP789" s="10"/>
      <c r="AQ789" s="10"/>
      <c r="AR789" s="10"/>
    </row>
    <row r="790" spans="1:44" x14ac:dyDescent="0.2">
      <c r="A790" s="9"/>
      <c r="B790" s="9"/>
      <c r="C790" s="9"/>
      <c r="D790" s="9"/>
      <c r="E790" s="9"/>
      <c r="F790" s="9"/>
      <c r="G790" s="9"/>
      <c r="AK790" s="10"/>
      <c r="AL790" s="10"/>
      <c r="AM790" s="10"/>
      <c r="AN790" s="10"/>
      <c r="AO790" s="10"/>
      <c r="AP790" s="10"/>
      <c r="AQ790" s="10"/>
      <c r="AR790" s="10"/>
    </row>
    <row r="791" spans="1:44" x14ac:dyDescent="0.2">
      <c r="A791" s="9"/>
      <c r="B791" s="9"/>
      <c r="C791" s="9"/>
      <c r="D791" s="9"/>
      <c r="E791" s="9"/>
      <c r="F791" s="9"/>
      <c r="G791" s="9"/>
      <c r="AK791" s="10"/>
      <c r="AL791" s="10"/>
      <c r="AM791" s="10"/>
      <c r="AN791" s="10"/>
      <c r="AO791" s="10"/>
      <c r="AP791" s="10"/>
      <c r="AQ791" s="10"/>
      <c r="AR791" s="10"/>
    </row>
    <row r="792" spans="1:44" x14ac:dyDescent="0.2">
      <c r="A792" s="9"/>
      <c r="B792" s="9"/>
      <c r="C792" s="9"/>
      <c r="D792" s="9"/>
      <c r="E792" s="9"/>
      <c r="F792" s="9"/>
      <c r="G792" s="9"/>
      <c r="AK792" s="10"/>
      <c r="AL792" s="10"/>
      <c r="AM792" s="10"/>
      <c r="AN792" s="10"/>
      <c r="AO792" s="10"/>
      <c r="AP792" s="10"/>
      <c r="AQ792" s="10"/>
      <c r="AR792" s="10"/>
    </row>
    <row r="793" spans="1:44" x14ac:dyDescent="0.2">
      <c r="A793" s="9"/>
      <c r="B793" s="9"/>
      <c r="C793" s="9"/>
      <c r="D793" s="9"/>
      <c r="E793" s="9"/>
      <c r="F793" s="9"/>
      <c r="G793" s="9"/>
      <c r="AK793" s="10"/>
      <c r="AL793" s="10"/>
      <c r="AM793" s="10"/>
      <c r="AN793" s="10"/>
      <c r="AO793" s="10"/>
      <c r="AP793" s="10"/>
      <c r="AQ793" s="10"/>
      <c r="AR793" s="10"/>
    </row>
    <row r="794" spans="1:44" x14ac:dyDescent="0.2">
      <c r="A794" s="9"/>
      <c r="B794" s="9"/>
      <c r="C794" s="9"/>
      <c r="D794" s="9"/>
      <c r="E794" s="9"/>
      <c r="F794" s="9"/>
      <c r="G794" s="9"/>
      <c r="AK794" s="10"/>
      <c r="AL794" s="10"/>
      <c r="AM794" s="10"/>
      <c r="AN794" s="10"/>
      <c r="AO794" s="10"/>
      <c r="AP794" s="10"/>
      <c r="AQ794" s="10"/>
      <c r="AR794" s="10"/>
    </row>
    <row r="795" spans="1:44" x14ac:dyDescent="0.2">
      <c r="A795" s="9"/>
      <c r="B795" s="9"/>
      <c r="C795" s="9"/>
      <c r="D795" s="9"/>
      <c r="E795" s="9"/>
      <c r="F795" s="9"/>
      <c r="G795" s="9"/>
      <c r="AK795" s="10"/>
      <c r="AL795" s="10"/>
      <c r="AM795" s="10"/>
      <c r="AN795" s="10"/>
      <c r="AO795" s="10"/>
      <c r="AP795" s="10"/>
      <c r="AQ795" s="10"/>
      <c r="AR795" s="10"/>
    </row>
    <row r="796" spans="1:44" x14ac:dyDescent="0.2">
      <c r="A796" s="9"/>
      <c r="B796" s="9"/>
      <c r="C796" s="9"/>
      <c r="D796" s="9"/>
      <c r="E796" s="9"/>
      <c r="F796" s="9"/>
      <c r="G796" s="9"/>
      <c r="AK796" s="10"/>
      <c r="AL796" s="10"/>
      <c r="AM796" s="10"/>
      <c r="AN796" s="10"/>
      <c r="AO796" s="10"/>
      <c r="AP796" s="10"/>
      <c r="AQ796" s="10"/>
      <c r="AR796" s="10"/>
    </row>
    <row r="797" spans="1:44" x14ac:dyDescent="0.2">
      <c r="A797" s="9"/>
      <c r="B797" s="9"/>
      <c r="C797" s="9"/>
      <c r="D797" s="9"/>
      <c r="E797" s="9"/>
      <c r="F797" s="9"/>
      <c r="G797" s="9"/>
      <c r="AK797" s="10"/>
      <c r="AL797" s="10"/>
      <c r="AM797" s="10"/>
      <c r="AN797" s="10"/>
      <c r="AO797" s="10"/>
      <c r="AP797" s="10"/>
      <c r="AQ797" s="10"/>
      <c r="AR797" s="10"/>
    </row>
    <row r="798" spans="1:44" x14ac:dyDescent="0.2">
      <c r="A798" s="9"/>
      <c r="B798" s="9"/>
      <c r="C798" s="9"/>
      <c r="D798" s="9"/>
      <c r="E798" s="9"/>
      <c r="F798" s="9"/>
      <c r="G798" s="9"/>
      <c r="AK798" s="10"/>
      <c r="AL798" s="10"/>
      <c r="AM798" s="10"/>
      <c r="AN798" s="10"/>
      <c r="AO798" s="10"/>
      <c r="AP798" s="10"/>
      <c r="AQ798" s="10"/>
      <c r="AR798" s="10"/>
    </row>
    <row r="799" spans="1:44" x14ac:dyDescent="0.2">
      <c r="A799" s="9"/>
      <c r="B799" s="9"/>
      <c r="C799" s="9"/>
      <c r="D799" s="9"/>
      <c r="E799" s="9"/>
      <c r="F799" s="9"/>
      <c r="G799" s="9"/>
      <c r="AK799" s="10"/>
      <c r="AL799" s="10"/>
      <c r="AM799" s="10"/>
      <c r="AN799" s="10"/>
      <c r="AO799" s="10"/>
      <c r="AP799" s="10"/>
      <c r="AQ799" s="10"/>
      <c r="AR799" s="10"/>
    </row>
    <row r="800" spans="1:44" x14ac:dyDescent="0.2">
      <c r="A800" s="9"/>
      <c r="B800" s="9"/>
      <c r="C800" s="9"/>
      <c r="D800" s="9"/>
      <c r="E800" s="9"/>
      <c r="F800" s="9"/>
      <c r="G800" s="9"/>
      <c r="AK800" s="10"/>
      <c r="AL800" s="10"/>
      <c r="AM800" s="10"/>
      <c r="AN800" s="10"/>
      <c r="AO800" s="10"/>
      <c r="AP800" s="10"/>
      <c r="AQ800" s="10"/>
      <c r="AR800" s="10"/>
    </row>
    <row r="801" spans="1:44" x14ac:dyDescent="0.2">
      <c r="A801" s="9"/>
      <c r="B801" s="9"/>
      <c r="C801" s="9"/>
      <c r="D801" s="9"/>
      <c r="E801" s="9"/>
      <c r="F801" s="9"/>
      <c r="G801" s="9"/>
      <c r="AK801" s="10"/>
      <c r="AL801" s="10"/>
      <c r="AM801" s="10"/>
      <c r="AN801" s="10"/>
      <c r="AO801" s="10"/>
      <c r="AP801" s="10"/>
      <c r="AQ801" s="10"/>
      <c r="AR801" s="10"/>
    </row>
    <row r="802" spans="1:44" x14ac:dyDescent="0.2">
      <c r="A802" s="9"/>
      <c r="B802" s="9"/>
      <c r="C802" s="9"/>
      <c r="D802" s="9"/>
      <c r="E802" s="9"/>
      <c r="F802" s="9"/>
      <c r="G802" s="9"/>
      <c r="AK802" s="10"/>
      <c r="AL802" s="10"/>
      <c r="AM802" s="10"/>
      <c r="AN802" s="10"/>
      <c r="AO802" s="10"/>
      <c r="AP802" s="10"/>
      <c r="AQ802" s="10"/>
      <c r="AR802" s="10"/>
    </row>
    <row r="803" spans="1:44" x14ac:dyDescent="0.2">
      <c r="A803" s="9"/>
      <c r="B803" s="9"/>
      <c r="C803" s="9"/>
      <c r="D803" s="9"/>
      <c r="E803" s="9"/>
      <c r="F803" s="9"/>
      <c r="G803" s="9"/>
      <c r="AK803" s="10"/>
      <c r="AL803" s="10"/>
      <c r="AM803" s="10"/>
      <c r="AN803" s="10"/>
      <c r="AO803" s="10"/>
      <c r="AP803" s="10"/>
      <c r="AQ803" s="10"/>
      <c r="AR803" s="10"/>
    </row>
    <row r="804" spans="1:44" x14ac:dyDescent="0.2">
      <c r="A804" s="9"/>
      <c r="B804" s="9"/>
      <c r="C804" s="9"/>
      <c r="D804" s="9"/>
      <c r="E804" s="9"/>
      <c r="F804" s="9"/>
      <c r="G804" s="9"/>
      <c r="AK804" s="10"/>
      <c r="AL804" s="10"/>
      <c r="AM804" s="10"/>
      <c r="AN804" s="10"/>
      <c r="AO804" s="10"/>
      <c r="AP804" s="10"/>
      <c r="AQ804" s="10"/>
      <c r="AR804" s="10"/>
    </row>
    <row r="805" spans="1:44" x14ac:dyDescent="0.2">
      <c r="A805" s="9"/>
      <c r="B805" s="9"/>
      <c r="C805" s="9"/>
      <c r="D805" s="9"/>
      <c r="E805" s="9"/>
      <c r="F805" s="9"/>
      <c r="G805" s="9"/>
      <c r="AK805" s="10"/>
      <c r="AL805" s="10"/>
      <c r="AM805" s="10"/>
      <c r="AN805" s="10"/>
      <c r="AO805" s="10"/>
      <c r="AP805" s="10"/>
      <c r="AQ805" s="10"/>
      <c r="AR805" s="10"/>
    </row>
    <row r="806" spans="1:44" x14ac:dyDescent="0.2">
      <c r="A806" s="9"/>
      <c r="B806" s="9"/>
      <c r="C806" s="9"/>
      <c r="D806" s="9"/>
      <c r="E806" s="9"/>
      <c r="F806" s="9"/>
      <c r="G806" s="9"/>
      <c r="AK806" s="10"/>
      <c r="AL806" s="10"/>
      <c r="AM806" s="10"/>
      <c r="AN806" s="10"/>
      <c r="AO806" s="10"/>
      <c r="AP806" s="10"/>
      <c r="AQ806" s="10"/>
      <c r="AR806" s="10"/>
    </row>
    <row r="807" spans="1:44" x14ac:dyDescent="0.2">
      <c r="A807" s="9"/>
      <c r="B807" s="9"/>
      <c r="C807" s="9"/>
      <c r="D807" s="9"/>
      <c r="E807" s="9"/>
      <c r="F807" s="9"/>
      <c r="G807" s="9"/>
      <c r="AK807" s="10"/>
      <c r="AL807" s="10"/>
      <c r="AM807" s="10"/>
      <c r="AN807" s="10"/>
      <c r="AO807" s="10"/>
      <c r="AP807" s="10"/>
      <c r="AQ807" s="10"/>
      <c r="AR807" s="10"/>
    </row>
    <row r="808" spans="1:44" x14ac:dyDescent="0.2">
      <c r="A808" s="9"/>
      <c r="B808" s="9"/>
      <c r="C808" s="9"/>
      <c r="D808" s="9"/>
      <c r="E808" s="9"/>
      <c r="F808" s="9"/>
      <c r="G808" s="9"/>
      <c r="AK808" s="10"/>
      <c r="AL808" s="10"/>
      <c r="AM808" s="10"/>
      <c r="AN808" s="10"/>
      <c r="AO808" s="10"/>
      <c r="AP808" s="10"/>
      <c r="AQ808" s="10"/>
      <c r="AR808" s="10"/>
    </row>
    <row r="809" spans="1:44" x14ac:dyDescent="0.2">
      <c r="A809" s="9"/>
      <c r="B809" s="9"/>
      <c r="C809" s="9"/>
      <c r="D809" s="9"/>
      <c r="E809" s="9"/>
      <c r="F809" s="9"/>
      <c r="G809" s="9"/>
      <c r="AK809" s="10"/>
      <c r="AL809" s="10"/>
      <c r="AM809" s="10"/>
      <c r="AN809" s="10"/>
      <c r="AO809" s="10"/>
      <c r="AP809" s="10"/>
      <c r="AQ809" s="10"/>
      <c r="AR809" s="10"/>
    </row>
    <row r="810" spans="1:44" x14ac:dyDescent="0.2">
      <c r="A810" s="9"/>
      <c r="B810" s="9"/>
      <c r="C810" s="9"/>
      <c r="D810" s="9"/>
      <c r="E810" s="9"/>
      <c r="F810" s="9"/>
      <c r="G810" s="9"/>
      <c r="AK810" s="10"/>
      <c r="AL810" s="10"/>
      <c r="AM810" s="10"/>
      <c r="AN810" s="10"/>
      <c r="AO810" s="10"/>
      <c r="AP810" s="10"/>
      <c r="AQ810" s="10"/>
      <c r="AR810" s="10"/>
    </row>
    <row r="811" spans="1:44" x14ac:dyDescent="0.2">
      <c r="A811" s="9"/>
      <c r="B811" s="9"/>
      <c r="C811" s="9"/>
      <c r="D811" s="9"/>
      <c r="E811" s="9"/>
      <c r="F811" s="9"/>
      <c r="G811" s="9"/>
      <c r="AK811" s="10"/>
      <c r="AL811" s="10"/>
      <c r="AM811" s="10"/>
      <c r="AN811" s="10"/>
      <c r="AO811" s="10"/>
      <c r="AP811" s="10"/>
      <c r="AQ811" s="10"/>
      <c r="AR811" s="10"/>
    </row>
    <row r="812" spans="1:44" x14ac:dyDescent="0.2">
      <c r="A812" s="9"/>
      <c r="B812" s="9"/>
      <c r="C812" s="9"/>
      <c r="D812" s="9"/>
      <c r="E812" s="9"/>
      <c r="F812" s="9"/>
      <c r="G812" s="9"/>
      <c r="AK812" s="10"/>
      <c r="AL812" s="10"/>
      <c r="AM812" s="10"/>
      <c r="AN812" s="10"/>
      <c r="AO812" s="10"/>
      <c r="AP812" s="10"/>
      <c r="AQ812" s="10"/>
      <c r="AR812" s="10"/>
    </row>
    <row r="813" spans="1:44" x14ac:dyDescent="0.2">
      <c r="A813" s="9"/>
      <c r="B813" s="9"/>
      <c r="C813" s="9"/>
      <c r="D813" s="9"/>
      <c r="E813" s="9"/>
      <c r="F813" s="9"/>
      <c r="G813" s="9"/>
      <c r="AK813" s="10"/>
      <c r="AL813" s="10"/>
      <c r="AM813" s="10"/>
      <c r="AN813" s="10"/>
      <c r="AO813" s="10"/>
      <c r="AP813" s="10"/>
      <c r="AQ813" s="10"/>
      <c r="AR813" s="10"/>
    </row>
    <row r="814" spans="1:44" x14ac:dyDescent="0.2">
      <c r="A814" s="9"/>
      <c r="B814" s="9"/>
      <c r="C814" s="9"/>
      <c r="D814" s="9"/>
      <c r="E814" s="9"/>
      <c r="F814" s="9"/>
      <c r="G814" s="9"/>
      <c r="AK814" s="10"/>
      <c r="AL814" s="10"/>
      <c r="AM814" s="10"/>
      <c r="AN814" s="10"/>
      <c r="AO814" s="10"/>
      <c r="AP814" s="10"/>
      <c r="AQ814" s="10"/>
      <c r="AR814" s="10"/>
    </row>
    <row r="815" spans="1:44" x14ac:dyDescent="0.2">
      <c r="A815" s="9"/>
      <c r="B815" s="9"/>
      <c r="C815" s="9"/>
      <c r="D815" s="9"/>
      <c r="E815" s="9"/>
      <c r="F815" s="9"/>
      <c r="G815" s="9"/>
      <c r="AK815" s="10"/>
      <c r="AL815" s="10"/>
      <c r="AM815" s="10"/>
      <c r="AN815" s="10"/>
      <c r="AO815" s="10"/>
      <c r="AP815" s="10"/>
      <c r="AQ815" s="10"/>
      <c r="AR815" s="10"/>
    </row>
    <row r="816" spans="1:44" x14ac:dyDescent="0.2">
      <c r="A816" s="9"/>
      <c r="B816" s="9"/>
      <c r="C816" s="9"/>
      <c r="D816" s="9"/>
      <c r="E816" s="9"/>
      <c r="F816" s="9"/>
      <c r="G816" s="9"/>
      <c r="AK816" s="10"/>
      <c r="AL816" s="10"/>
      <c r="AM816" s="10"/>
      <c r="AN816" s="10"/>
      <c r="AO816" s="10"/>
      <c r="AP816" s="10"/>
      <c r="AQ816" s="10"/>
      <c r="AR816" s="10"/>
    </row>
    <row r="817" spans="1:44" x14ac:dyDescent="0.2">
      <c r="A817" s="9"/>
      <c r="B817" s="9"/>
      <c r="C817" s="9"/>
      <c r="D817" s="9"/>
      <c r="E817" s="9"/>
      <c r="F817" s="9"/>
      <c r="G817" s="9"/>
      <c r="AK817" s="10"/>
      <c r="AL817" s="10"/>
      <c r="AM817" s="10"/>
      <c r="AN817" s="10"/>
      <c r="AO817" s="10"/>
      <c r="AP817" s="10"/>
      <c r="AQ817" s="10"/>
      <c r="AR817" s="10"/>
    </row>
    <row r="818" spans="1:44" x14ac:dyDescent="0.2">
      <c r="A818" s="9"/>
      <c r="B818" s="9"/>
      <c r="C818" s="9"/>
      <c r="D818" s="9"/>
      <c r="E818" s="9"/>
      <c r="F818" s="9"/>
      <c r="G818" s="9"/>
      <c r="AK818" s="10"/>
      <c r="AL818" s="10"/>
      <c r="AM818" s="10"/>
      <c r="AN818" s="10"/>
      <c r="AO818" s="10"/>
      <c r="AP818" s="10"/>
      <c r="AQ818" s="10"/>
      <c r="AR818" s="10"/>
    </row>
    <row r="819" spans="1:44" x14ac:dyDescent="0.2">
      <c r="A819" s="9"/>
      <c r="B819" s="9"/>
      <c r="C819" s="9"/>
      <c r="D819" s="9"/>
      <c r="E819" s="9"/>
      <c r="F819" s="9"/>
      <c r="G819" s="9"/>
      <c r="AK819" s="10"/>
      <c r="AL819" s="10"/>
      <c r="AM819" s="10"/>
      <c r="AN819" s="10"/>
      <c r="AO819" s="10"/>
      <c r="AP819" s="10"/>
      <c r="AQ819" s="10"/>
      <c r="AR819" s="10"/>
    </row>
    <row r="820" spans="1:44" x14ac:dyDescent="0.2">
      <c r="A820" s="9"/>
      <c r="B820" s="9"/>
      <c r="C820" s="9"/>
      <c r="D820" s="9"/>
      <c r="E820" s="9"/>
      <c r="F820" s="9"/>
      <c r="G820" s="9"/>
      <c r="AK820" s="10"/>
      <c r="AL820" s="10"/>
      <c r="AM820" s="10"/>
      <c r="AN820" s="10"/>
      <c r="AO820" s="10"/>
      <c r="AP820" s="10"/>
      <c r="AQ820" s="10"/>
      <c r="AR820" s="10"/>
    </row>
    <row r="821" spans="1:44" x14ac:dyDescent="0.2">
      <c r="A821" s="9"/>
      <c r="B821" s="9"/>
      <c r="C821" s="9"/>
      <c r="D821" s="9"/>
      <c r="E821" s="9"/>
      <c r="F821" s="9"/>
      <c r="G821" s="9"/>
      <c r="AK821" s="10"/>
      <c r="AL821" s="10"/>
      <c r="AM821" s="10"/>
      <c r="AN821" s="10"/>
      <c r="AO821" s="10"/>
      <c r="AP821" s="10"/>
      <c r="AQ821" s="10"/>
      <c r="AR821" s="10"/>
    </row>
    <row r="822" spans="1:44" x14ac:dyDescent="0.2">
      <c r="A822" s="9"/>
      <c r="B822" s="9"/>
      <c r="C822" s="9"/>
      <c r="D822" s="9"/>
      <c r="E822" s="9"/>
      <c r="F822" s="9"/>
      <c r="G822" s="9"/>
      <c r="AK822" s="10"/>
      <c r="AL822" s="10"/>
      <c r="AM822" s="10"/>
      <c r="AN822" s="10"/>
      <c r="AO822" s="10"/>
      <c r="AP822" s="10"/>
      <c r="AQ822" s="10"/>
      <c r="AR822" s="10"/>
    </row>
    <row r="823" spans="1:44" x14ac:dyDescent="0.2">
      <c r="A823" s="9"/>
      <c r="B823" s="9"/>
      <c r="C823" s="9"/>
      <c r="D823" s="9"/>
      <c r="E823" s="9"/>
      <c r="F823" s="9"/>
      <c r="G823" s="9"/>
      <c r="AK823" s="10"/>
      <c r="AL823" s="10"/>
      <c r="AM823" s="10"/>
      <c r="AN823" s="10"/>
      <c r="AO823" s="10"/>
      <c r="AP823" s="10"/>
      <c r="AQ823" s="10"/>
      <c r="AR823" s="10"/>
    </row>
    <row r="824" spans="1:44" x14ac:dyDescent="0.2">
      <c r="A824" s="9"/>
      <c r="B824" s="9"/>
      <c r="C824" s="9"/>
      <c r="D824" s="9"/>
      <c r="E824" s="9"/>
      <c r="F824" s="9"/>
      <c r="G824" s="9"/>
      <c r="AK824" s="10"/>
      <c r="AL824" s="10"/>
      <c r="AM824" s="10"/>
      <c r="AN824" s="10"/>
      <c r="AO824" s="10"/>
      <c r="AP824" s="10"/>
      <c r="AQ824" s="10"/>
      <c r="AR824" s="10"/>
    </row>
    <row r="825" spans="1:44" x14ac:dyDescent="0.2">
      <c r="A825" s="9"/>
      <c r="B825" s="9"/>
      <c r="C825" s="9"/>
      <c r="D825" s="9"/>
      <c r="E825" s="9"/>
      <c r="F825" s="9"/>
      <c r="G825" s="9"/>
      <c r="AK825" s="10"/>
      <c r="AL825" s="10"/>
      <c r="AM825" s="10"/>
      <c r="AN825" s="10"/>
      <c r="AO825" s="10"/>
      <c r="AP825" s="10"/>
      <c r="AQ825" s="10"/>
      <c r="AR825" s="10"/>
    </row>
    <row r="826" spans="1:44" x14ac:dyDescent="0.2">
      <c r="A826" s="9"/>
      <c r="B826" s="9"/>
      <c r="C826" s="9"/>
      <c r="D826" s="9"/>
      <c r="E826" s="9"/>
      <c r="F826" s="9"/>
      <c r="G826" s="9"/>
      <c r="AK826" s="10"/>
      <c r="AL826" s="10"/>
      <c r="AM826" s="10"/>
      <c r="AN826" s="10"/>
      <c r="AO826" s="10"/>
      <c r="AP826" s="10"/>
      <c r="AQ826" s="10"/>
      <c r="AR826" s="10"/>
    </row>
    <row r="827" spans="1:44" x14ac:dyDescent="0.2">
      <c r="A827" s="9"/>
      <c r="B827" s="9"/>
      <c r="C827" s="9"/>
      <c r="D827" s="9"/>
      <c r="E827" s="9"/>
      <c r="F827" s="9"/>
      <c r="G827" s="9"/>
      <c r="AK827" s="10"/>
      <c r="AL827" s="10"/>
      <c r="AM827" s="10"/>
      <c r="AN827" s="10"/>
      <c r="AO827" s="10"/>
      <c r="AP827" s="10"/>
      <c r="AQ827" s="10"/>
      <c r="AR827" s="10"/>
    </row>
    <row r="828" spans="1:44" x14ac:dyDescent="0.2">
      <c r="A828" s="9"/>
      <c r="B828" s="9"/>
      <c r="C828" s="9"/>
      <c r="D828" s="9"/>
      <c r="E828" s="9"/>
      <c r="F828" s="9"/>
      <c r="G828" s="9"/>
      <c r="AK828" s="10"/>
      <c r="AL828" s="10"/>
      <c r="AM828" s="10"/>
      <c r="AN828" s="10"/>
      <c r="AO828" s="10"/>
      <c r="AP828" s="10"/>
      <c r="AQ828" s="10"/>
      <c r="AR828" s="10"/>
    </row>
    <row r="829" spans="1:44" x14ac:dyDescent="0.2">
      <c r="A829" s="9"/>
      <c r="B829" s="9"/>
      <c r="C829" s="9"/>
      <c r="D829" s="9"/>
      <c r="E829" s="9"/>
      <c r="F829" s="9"/>
      <c r="G829" s="9"/>
      <c r="AK829" s="10"/>
      <c r="AL829" s="10"/>
      <c r="AM829" s="10"/>
      <c r="AN829" s="10"/>
      <c r="AO829" s="10"/>
      <c r="AP829" s="10"/>
      <c r="AQ829" s="10"/>
      <c r="AR829" s="10"/>
    </row>
    <row r="830" spans="1:44" x14ac:dyDescent="0.2">
      <c r="A830" s="9"/>
      <c r="B830" s="9"/>
      <c r="C830" s="9"/>
      <c r="D830" s="9"/>
      <c r="E830" s="9"/>
      <c r="F830" s="9"/>
      <c r="G830" s="9"/>
      <c r="AK830" s="10"/>
      <c r="AL830" s="10"/>
      <c r="AM830" s="10"/>
      <c r="AN830" s="10"/>
      <c r="AO830" s="10"/>
      <c r="AP830" s="10"/>
      <c r="AQ830" s="10"/>
      <c r="AR830" s="10"/>
    </row>
    <row r="831" spans="1:44" x14ac:dyDescent="0.2">
      <c r="A831" s="9"/>
      <c r="B831" s="9"/>
      <c r="C831" s="9"/>
      <c r="D831" s="9"/>
      <c r="E831" s="9"/>
      <c r="F831" s="9"/>
      <c r="G831" s="9"/>
      <c r="AK831" s="10"/>
      <c r="AL831" s="10"/>
      <c r="AM831" s="10"/>
      <c r="AN831" s="10"/>
      <c r="AO831" s="10"/>
      <c r="AP831" s="10"/>
      <c r="AQ831" s="10"/>
      <c r="AR831" s="10"/>
    </row>
    <row r="832" spans="1:44" x14ac:dyDescent="0.2">
      <c r="A832" s="9"/>
      <c r="B832" s="9"/>
      <c r="C832" s="9"/>
      <c r="D832" s="9"/>
      <c r="E832" s="9"/>
      <c r="F832" s="9"/>
      <c r="G832" s="9"/>
      <c r="AK832" s="10"/>
      <c r="AL832" s="10"/>
      <c r="AM832" s="10"/>
      <c r="AN832" s="10"/>
      <c r="AO832" s="10"/>
      <c r="AP832" s="10"/>
      <c r="AQ832" s="10"/>
      <c r="AR832" s="10"/>
    </row>
    <row r="833" spans="1:44" x14ac:dyDescent="0.2">
      <c r="A833" s="9"/>
      <c r="B833" s="9"/>
      <c r="C833" s="9"/>
      <c r="D833" s="9"/>
      <c r="E833" s="9"/>
      <c r="F833" s="9"/>
      <c r="G833" s="9"/>
      <c r="AK833" s="10"/>
      <c r="AL833" s="10"/>
      <c r="AM833" s="10"/>
      <c r="AN833" s="10"/>
      <c r="AO833" s="10"/>
      <c r="AP833" s="10"/>
      <c r="AQ833" s="10"/>
      <c r="AR833" s="10"/>
    </row>
    <row r="834" spans="1:44" x14ac:dyDescent="0.2">
      <c r="A834" s="9"/>
      <c r="B834" s="9"/>
      <c r="C834" s="9"/>
      <c r="D834" s="9"/>
      <c r="E834" s="9"/>
      <c r="F834" s="9"/>
      <c r="G834" s="9"/>
      <c r="AK834" s="10"/>
      <c r="AL834" s="10"/>
      <c r="AM834" s="10"/>
      <c r="AN834" s="10"/>
      <c r="AO834" s="10"/>
      <c r="AP834" s="10"/>
      <c r="AQ834" s="10"/>
      <c r="AR834" s="10"/>
    </row>
    <row r="835" spans="1:44" x14ac:dyDescent="0.2">
      <c r="A835" s="9"/>
      <c r="B835" s="9"/>
      <c r="C835" s="9"/>
      <c r="D835" s="9"/>
      <c r="E835" s="9"/>
      <c r="F835" s="9"/>
      <c r="G835" s="9"/>
      <c r="AK835" s="10"/>
      <c r="AL835" s="10"/>
      <c r="AM835" s="10"/>
      <c r="AN835" s="10"/>
      <c r="AO835" s="10"/>
      <c r="AP835" s="10"/>
      <c r="AQ835" s="10"/>
      <c r="AR835" s="10"/>
    </row>
    <row r="836" spans="1:44" x14ac:dyDescent="0.2">
      <c r="A836" s="9"/>
      <c r="B836" s="9"/>
      <c r="C836" s="9"/>
      <c r="D836" s="9"/>
      <c r="E836" s="9"/>
      <c r="F836" s="9"/>
      <c r="G836" s="9"/>
      <c r="AK836" s="10"/>
      <c r="AL836" s="10"/>
      <c r="AM836" s="10"/>
      <c r="AN836" s="10"/>
      <c r="AO836" s="10"/>
      <c r="AP836" s="10"/>
      <c r="AQ836" s="10"/>
      <c r="AR836" s="10"/>
    </row>
    <row r="837" spans="1:44" x14ac:dyDescent="0.2">
      <c r="A837" s="9"/>
      <c r="B837" s="9"/>
      <c r="C837" s="9"/>
      <c r="D837" s="9"/>
      <c r="E837" s="9"/>
      <c r="F837" s="9"/>
      <c r="G837" s="9"/>
      <c r="AK837" s="10"/>
      <c r="AL837" s="10"/>
      <c r="AM837" s="10"/>
      <c r="AN837" s="10"/>
      <c r="AO837" s="10"/>
      <c r="AP837" s="10"/>
      <c r="AQ837" s="10"/>
      <c r="AR837" s="10"/>
    </row>
    <row r="838" spans="1:44" x14ac:dyDescent="0.2">
      <c r="A838" s="9"/>
      <c r="B838" s="9"/>
      <c r="C838" s="9"/>
      <c r="D838" s="9"/>
      <c r="E838" s="9"/>
      <c r="F838" s="9"/>
      <c r="G838" s="9"/>
      <c r="AK838" s="10"/>
      <c r="AL838" s="10"/>
      <c r="AM838" s="10"/>
      <c r="AN838" s="10"/>
      <c r="AO838" s="10"/>
      <c r="AP838" s="10"/>
      <c r="AQ838" s="10"/>
      <c r="AR838" s="10"/>
    </row>
    <row r="839" spans="1:44" x14ac:dyDescent="0.2">
      <c r="A839" s="9"/>
      <c r="B839" s="9"/>
      <c r="C839" s="9"/>
      <c r="D839" s="9"/>
      <c r="E839" s="9"/>
      <c r="F839" s="9"/>
      <c r="G839" s="9"/>
      <c r="AK839" s="10"/>
      <c r="AL839" s="10"/>
      <c r="AM839" s="10"/>
      <c r="AN839" s="10"/>
      <c r="AO839" s="10"/>
      <c r="AP839" s="10"/>
      <c r="AQ839" s="10"/>
      <c r="AR839" s="10"/>
    </row>
    <row r="840" spans="1:44" x14ac:dyDescent="0.2">
      <c r="A840" s="9"/>
      <c r="B840" s="9"/>
      <c r="C840" s="9"/>
      <c r="D840" s="9"/>
      <c r="E840" s="9"/>
      <c r="F840" s="9"/>
      <c r="G840" s="9"/>
      <c r="AK840" s="10"/>
      <c r="AL840" s="10"/>
      <c r="AM840" s="10"/>
      <c r="AN840" s="10"/>
      <c r="AO840" s="10"/>
      <c r="AP840" s="10"/>
      <c r="AQ840" s="10"/>
      <c r="AR840" s="10"/>
    </row>
    <row r="841" spans="1:44" x14ac:dyDescent="0.2">
      <c r="A841" s="9"/>
      <c r="B841" s="9"/>
      <c r="C841" s="9"/>
      <c r="D841" s="9"/>
      <c r="E841" s="9"/>
      <c r="F841" s="9"/>
      <c r="G841" s="9"/>
      <c r="AK841" s="10"/>
      <c r="AL841" s="10"/>
      <c r="AM841" s="10"/>
      <c r="AN841" s="10"/>
      <c r="AO841" s="10"/>
      <c r="AP841" s="10"/>
      <c r="AQ841" s="10"/>
      <c r="AR841" s="10"/>
    </row>
    <row r="842" spans="1:44" x14ac:dyDescent="0.2">
      <c r="A842" s="9"/>
      <c r="B842" s="9"/>
      <c r="C842" s="9"/>
      <c r="D842" s="9"/>
      <c r="E842" s="9"/>
      <c r="F842" s="9"/>
      <c r="G842" s="9"/>
      <c r="AK842" s="10"/>
      <c r="AL842" s="10"/>
      <c r="AM842" s="10"/>
      <c r="AN842" s="10"/>
      <c r="AO842" s="10"/>
      <c r="AP842" s="10"/>
      <c r="AQ842" s="10"/>
      <c r="AR842" s="10"/>
    </row>
    <row r="843" spans="1:44" x14ac:dyDescent="0.2">
      <c r="A843" s="9"/>
      <c r="B843" s="9"/>
      <c r="C843" s="9"/>
      <c r="D843" s="9"/>
      <c r="E843" s="9"/>
      <c r="F843" s="9"/>
      <c r="G843" s="9"/>
      <c r="AK843" s="10"/>
      <c r="AL843" s="10"/>
      <c r="AM843" s="10"/>
      <c r="AN843" s="10"/>
      <c r="AO843" s="10"/>
      <c r="AP843" s="10"/>
      <c r="AQ843" s="10"/>
      <c r="AR843" s="10"/>
    </row>
    <row r="844" spans="1:44" x14ac:dyDescent="0.2">
      <c r="A844" s="9"/>
      <c r="B844" s="9"/>
      <c r="C844" s="9"/>
      <c r="D844" s="9"/>
      <c r="E844" s="9"/>
      <c r="F844" s="9"/>
      <c r="G844" s="9"/>
      <c r="AK844" s="10"/>
      <c r="AL844" s="10"/>
      <c r="AM844" s="10"/>
      <c r="AN844" s="10"/>
      <c r="AO844" s="10"/>
      <c r="AP844" s="10"/>
      <c r="AQ844" s="10"/>
      <c r="AR844" s="10"/>
    </row>
    <row r="845" spans="1:44" x14ac:dyDescent="0.2">
      <c r="A845" s="9"/>
      <c r="B845" s="9"/>
      <c r="C845" s="9"/>
      <c r="D845" s="9"/>
      <c r="E845" s="9"/>
      <c r="F845" s="9"/>
      <c r="G845" s="9"/>
      <c r="AK845" s="10"/>
      <c r="AL845" s="10"/>
      <c r="AM845" s="10"/>
      <c r="AN845" s="10"/>
      <c r="AO845" s="10"/>
      <c r="AP845" s="10"/>
      <c r="AQ845" s="10"/>
      <c r="AR845" s="10"/>
    </row>
    <row r="846" spans="1:44" x14ac:dyDescent="0.2">
      <c r="A846" s="9"/>
      <c r="B846" s="9"/>
      <c r="C846" s="9"/>
      <c r="D846" s="9"/>
      <c r="E846" s="9"/>
      <c r="F846" s="9"/>
      <c r="G846" s="9"/>
      <c r="AK846" s="10"/>
      <c r="AL846" s="10"/>
      <c r="AM846" s="10"/>
      <c r="AN846" s="10"/>
      <c r="AO846" s="10"/>
      <c r="AP846" s="10"/>
      <c r="AQ846" s="10"/>
      <c r="AR846" s="10"/>
    </row>
    <row r="847" spans="1:44" x14ac:dyDescent="0.2">
      <c r="A847" s="9"/>
      <c r="B847" s="9"/>
      <c r="C847" s="9"/>
      <c r="D847" s="9"/>
      <c r="E847" s="9"/>
      <c r="F847" s="9"/>
      <c r="G847" s="9"/>
      <c r="AK847" s="10"/>
      <c r="AL847" s="10"/>
      <c r="AM847" s="10"/>
      <c r="AN847" s="10"/>
      <c r="AO847" s="10"/>
      <c r="AP847" s="10"/>
      <c r="AQ847" s="10"/>
      <c r="AR847" s="10"/>
    </row>
    <row r="848" spans="1:44" x14ac:dyDescent="0.2">
      <c r="A848" s="9"/>
      <c r="B848" s="9"/>
      <c r="C848" s="9"/>
      <c r="D848" s="9"/>
      <c r="E848" s="9"/>
      <c r="F848" s="9"/>
      <c r="G848" s="9"/>
      <c r="AK848" s="10"/>
      <c r="AL848" s="10"/>
      <c r="AM848" s="10"/>
      <c r="AN848" s="10"/>
      <c r="AO848" s="10"/>
      <c r="AP848" s="10"/>
      <c r="AQ848" s="10"/>
      <c r="AR848" s="10"/>
    </row>
    <row r="849" spans="1:44" x14ac:dyDescent="0.2">
      <c r="A849" s="9"/>
      <c r="B849" s="9"/>
      <c r="C849" s="9"/>
      <c r="D849" s="9"/>
      <c r="E849" s="9"/>
      <c r="F849" s="9"/>
      <c r="G849" s="9"/>
      <c r="AK849" s="10"/>
      <c r="AL849" s="10"/>
      <c r="AM849" s="10"/>
      <c r="AN849" s="10"/>
      <c r="AO849" s="10"/>
      <c r="AP849" s="10"/>
      <c r="AQ849" s="10"/>
      <c r="AR849" s="10"/>
    </row>
    <row r="850" spans="1:44" x14ac:dyDescent="0.2">
      <c r="A850" s="9"/>
      <c r="B850" s="9"/>
      <c r="C850" s="9"/>
      <c r="D850" s="9"/>
      <c r="E850" s="9"/>
      <c r="F850" s="9"/>
      <c r="G850" s="9"/>
      <c r="AK850" s="10"/>
      <c r="AL850" s="10"/>
      <c r="AM850" s="10"/>
      <c r="AN850" s="10"/>
      <c r="AO850" s="10"/>
      <c r="AP850" s="10"/>
      <c r="AQ850" s="10"/>
      <c r="AR850" s="10"/>
    </row>
    <row r="851" spans="1:44" x14ac:dyDescent="0.2">
      <c r="A851" s="9"/>
      <c r="B851" s="9"/>
      <c r="C851" s="9"/>
      <c r="D851" s="9"/>
      <c r="E851" s="9"/>
      <c r="F851" s="9"/>
      <c r="G851" s="9"/>
      <c r="AK851" s="10"/>
      <c r="AL851" s="10"/>
      <c r="AM851" s="10"/>
      <c r="AN851" s="10"/>
      <c r="AO851" s="10"/>
      <c r="AP851" s="10"/>
      <c r="AQ851" s="10"/>
      <c r="AR851" s="10"/>
    </row>
    <row r="852" spans="1:44" x14ac:dyDescent="0.2">
      <c r="A852" s="9"/>
      <c r="B852" s="9"/>
      <c r="C852" s="9"/>
      <c r="D852" s="9"/>
      <c r="E852" s="9"/>
      <c r="F852" s="9"/>
      <c r="G852" s="9"/>
      <c r="AK852" s="10"/>
      <c r="AL852" s="10"/>
      <c r="AM852" s="10"/>
      <c r="AN852" s="10"/>
      <c r="AO852" s="10"/>
      <c r="AP852" s="10"/>
      <c r="AQ852" s="10"/>
      <c r="AR852" s="10"/>
    </row>
    <row r="853" spans="1:44" x14ac:dyDescent="0.2">
      <c r="A853" s="9"/>
      <c r="B853" s="9"/>
      <c r="C853" s="9"/>
      <c r="D853" s="9"/>
      <c r="E853" s="9"/>
      <c r="F853" s="9"/>
      <c r="G853" s="9"/>
      <c r="AK853" s="10"/>
      <c r="AL853" s="10"/>
      <c r="AM853" s="10"/>
      <c r="AN853" s="10"/>
      <c r="AO853" s="10"/>
      <c r="AP853" s="10"/>
      <c r="AQ853" s="10"/>
      <c r="AR853" s="10"/>
    </row>
    <row r="854" spans="1:44" x14ac:dyDescent="0.2">
      <c r="A854" s="9"/>
      <c r="B854" s="9"/>
      <c r="C854" s="9"/>
      <c r="D854" s="9"/>
      <c r="E854" s="9"/>
      <c r="F854" s="9"/>
      <c r="G854" s="9"/>
      <c r="AK854" s="10"/>
      <c r="AL854" s="10"/>
      <c r="AM854" s="10"/>
      <c r="AN854" s="10"/>
      <c r="AO854" s="10"/>
      <c r="AP854" s="10"/>
      <c r="AQ854" s="10"/>
      <c r="AR854" s="10"/>
    </row>
    <row r="855" spans="1:44" x14ac:dyDescent="0.2">
      <c r="A855" s="9"/>
      <c r="B855" s="9"/>
      <c r="C855" s="9"/>
      <c r="D855" s="9"/>
      <c r="E855" s="9"/>
      <c r="F855" s="9"/>
      <c r="G855" s="9"/>
      <c r="AK855" s="10"/>
      <c r="AL855" s="10"/>
      <c r="AM855" s="10"/>
      <c r="AN855" s="10"/>
      <c r="AO855" s="10"/>
      <c r="AP855" s="10"/>
      <c r="AQ855" s="10"/>
      <c r="AR855" s="10"/>
    </row>
    <row r="856" spans="1:44" x14ac:dyDescent="0.2">
      <c r="A856" s="9"/>
      <c r="B856" s="9"/>
      <c r="C856" s="9"/>
      <c r="D856" s="9"/>
      <c r="E856" s="9"/>
      <c r="F856" s="9"/>
      <c r="G856" s="9"/>
      <c r="AK856" s="10"/>
      <c r="AL856" s="10"/>
      <c r="AM856" s="10"/>
      <c r="AN856" s="10"/>
      <c r="AO856" s="10"/>
      <c r="AP856" s="10"/>
      <c r="AQ856" s="10"/>
      <c r="AR856" s="10"/>
    </row>
    <row r="857" spans="1:44" x14ac:dyDescent="0.2">
      <c r="A857" s="9"/>
      <c r="B857" s="9"/>
      <c r="C857" s="9"/>
      <c r="D857" s="9"/>
      <c r="E857" s="9"/>
      <c r="F857" s="9"/>
      <c r="G857" s="9"/>
      <c r="AK857" s="10"/>
      <c r="AL857" s="10"/>
      <c r="AM857" s="10"/>
      <c r="AN857" s="10"/>
      <c r="AO857" s="10"/>
      <c r="AP857" s="10"/>
      <c r="AQ857" s="10"/>
      <c r="AR857" s="10"/>
    </row>
    <row r="858" spans="1:44" x14ac:dyDescent="0.2">
      <c r="A858" s="9"/>
      <c r="B858" s="9"/>
      <c r="C858" s="9"/>
      <c r="D858" s="9"/>
      <c r="E858" s="9"/>
      <c r="F858" s="9"/>
      <c r="G858" s="9"/>
      <c r="AK858" s="10"/>
      <c r="AL858" s="10"/>
      <c r="AM858" s="10"/>
      <c r="AN858" s="10"/>
      <c r="AO858" s="10"/>
      <c r="AP858" s="10"/>
      <c r="AQ858" s="10"/>
      <c r="AR858" s="10"/>
    </row>
    <row r="859" spans="1:44" x14ac:dyDescent="0.2">
      <c r="A859" s="9"/>
      <c r="B859" s="9"/>
      <c r="C859" s="9"/>
      <c r="D859" s="9"/>
      <c r="E859" s="9"/>
      <c r="F859" s="9"/>
      <c r="G859" s="9"/>
      <c r="AK859" s="10"/>
      <c r="AL859" s="10"/>
      <c r="AM859" s="10"/>
      <c r="AN859" s="10"/>
      <c r="AO859" s="10"/>
      <c r="AP859" s="10"/>
      <c r="AQ859" s="10"/>
      <c r="AR859" s="10"/>
    </row>
    <row r="860" spans="1:44" x14ac:dyDescent="0.2">
      <c r="A860" s="9"/>
      <c r="B860" s="9"/>
      <c r="C860" s="9"/>
      <c r="D860" s="9"/>
      <c r="E860" s="9"/>
      <c r="F860" s="9"/>
      <c r="G860" s="9"/>
      <c r="AK860" s="10"/>
      <c r="AL860" s="10"/>
      <c r="AM860" s="10"/>
      <c r="AN860" s="10"/>
      <c r="AO860" s="10"/>
      <c r="AP860" s="10"/>
      <c r="AQ860" s="10"/>
      <c r="AR860" s="10"/>
    </row>
    <row r="861" spans="1:44" x14ac:dyDescent="0.2">
      <c r="A861" s="9"/>
      <c r="B861" s="9"/>
      <c r="C861" s="9"/>
      <c r="D861" s="9"/>
      <c r="E861" s="9"/>
      <c r="F861" s="9"/>
      <c r="G861" s="9"/>
      <c r="AK861" s="10"/>
      <c r="AL861" s="10"/>
      <c r="AM861" s="10"/>
      <c r="AN861" s="10"/>
      <c r="AO861" s="10"/>
      <c r="AP861" s="10"/>
      <c r="AQ861" s="10"/>
      <c r="AR861" s="10"/>
    </row>
    <row r="862" spans="1:44" x14ac:dyDescent="0.2">
      <c r="A862" s="9"/>
      <c r="B862" s="9"/>
      <c r="C862" s="9"/>
      <c r="D862" s="9"/>
      <c r="E862" s="9"/>
      <c r="F862" s="9"/>
      <c r="G862" s="9"/>
      <c r="AK862" s="10"/>
      <c r="AL862" s="10"/>
      <c r="AM862" s="10"/>
      <c r="AN862" s="10"/>
      <c r="AO862" s="10"/>
      <c r="AP862" s="10"/>
      <c r="AQ862" s="10"/>
      <c r="AR862" s="10"/>
    </row>
    <row r="863" spans="1:44" x14ac:dyDescent="0.2">
      <c r="A863" s="9"/>
      <c r="B863" s="9"/>
      <c r="C863" s="9"/>
      <c r="D863" s="9"/>
      <c r="E863" s="9"/>
      <c r="F863" s="9"/>
      <c r="G863" s="9"/>
      <c r="AK863" s="10"/>
      <c r="AL863" s="10"/>
      <c r="AM863" s="10"/>
      <c r="AN863" s="10"/>
      <c r="AO863" s="10"/>
      <c r="AP863" s="10"/>
      <c r="AQ863" s="10"/>
      <c r="AR863" s="10"/>
    </row>
    <row r="864" spans="1:44" x14ac:dyDescent="0.2">
      <c r="A864" s="9"/>
      <c r="B864" s="9"/>
      <c r="C864" s="9"/>
      <c r="D864" s="9"/>
      <c r="E864" s="9"/>
      <c r="F864" s="9"/>
      <c r="G864" s="9"/>
      <c r="AK864" s="10"/>
      <c r="AL864" s="10"/>
      <c r="AM864" s="10"/>
      <c r="AN864" s="10"/>
      <c r="AO864" s="10"/>
      <c r="AP864" s="10"/>
      <c r="AQ864" s="10"/>
      <c r="AR864" s="10"/>
    </row>
    <row r="865" spans="1:44" x14ac:dyDescent="0.2">
      <c r="A865" s="9"/>
      <c r="B865" s="9"/>
      <c r="C865" s="9"/>
      <c r="D865" s="9"/>
      <c r="E865" s="9"/>
      <c r="F865" s="9"/>
      <c r="G865" s="9"/>
      <c r="AK865" s="10"/>
      <c r="AL865" s="10"/>
      <c r="AM865" s="10"/>
      <c r="AN865" s="10"/>
      <c r="AO865" s="10"/>
      <c r="AP865" s="10"/>
      <c r="AQ865" s="10"/>
      <c r="AR865" s="10"/>
    </row>
    <row r="866" spans="1:44" x14ac:dyDescent="0.2">
      <c r="A866" s="9"/>
      <c r="B866" s="9"/>
      <c r="C866" s="9"/>
      <c r="D866" s="9"/>
      <c r="E866" s="9"/>
      <c r="F866" s="9"/>
      <c r="G866" s="9"/>
      <c r="AK866" s="10"/>
      <c r="AL866" s="10"/>
      <c r="AM866" s="10"/>
      <c r="AN866" s="10"/>
      <c r="AO866" s="10"/>
      <c r="AP866" s="10"/>
      <c r="AQ866" s="10"/>
      <c r="AR866" s="10"/>
    </row>
    <row r="867" spans="1:44" x14ac:dyDescent="0.2">
      <c r="A867" s="9"/>
      <c r="B867" s="9"/>
      <c r="C867" s="9"/>
      <c r="D867" s="9"/>
      <c r="E867" s="9"/>
      <c r="F867" s="9"/>
      <c r="G867" s="9"/>
      <c r="AK867" s="10"/>
      <c r="AL867" s="10"/>
      <c r="AM867" s="10"/>
      <c r="AN867" s="10"/>
      <c r="AO867" s="10"/>
      <c r="AP867" s="10"/>
      <c r="AQ867" s="10"/>
      <c r="AR867" s="10"/>
    </row>
    <row r="868" spans="1:44" x14ac:dyDescent="0.2">
      <c r="A868" s="9"/>
      <c r="B868" s="9"/>
      <c r="C868" s="9"/>
      <c r="D868" s="9"/>
      <c r="E868" s="9"/>
      <c r="F868" s="9"/>
      <c r="G868" s="9"/>
      <c r="AK868" s="10"/>
      <c r="AL868" s="10"/>
      <c r="AM868" s="10"/>
      <c r="AN868" s="10"/>
      <c r="AO868" s="10"/>
      <c r="AP868" s="10"/>
      <c r="AQ868" s="10"/>
      <c r="AR868" s="10"/>
    </row>
    <row r="869" spans="1:44" x14ac:dyDescent="0.2">
      <c r="A869" s="9"/>
      <c r="B869" s="9"/>
      <c r="C869" s="9"/>
      <c r="D869" s="9"/>
      <c r="E869" s="9"/>
      <c r="F869" s="9"/>
      <c r="G869" s="9"/>
      <c r="AK869" s="10"/>
      <c r="AL869" s="10"/>
      <c r="AM869" s="10"/>
      <c r="AN869" s="10"/>
      <c r="AO869" s="10"/>
      <c r="AP869" s="10"/>
      <c r="AQ869" s="10"/>
      <c r="AR869" s="10"/>
    </row>
    <row r="870" spans="1:44" x14ac:dyDescent="0.2">
      <c r="A870" s="9"/>
      <c r="B870" s="9"/>
      <c r="C870" s="9"/>
      <c r="D870" s="9"/>
      <c r="E870" s="9"/>
      <c r="F870" s="9"/>
      <c r="G870" s="9"/>
      <c r="AK870" s="10"/>
      <c r="AL870" s="10"/>
      <c r="AM870" s="10"/>
      <c r="AN870" s="10"/>
      <c r="AO870" s="10"/>
      <c r="AP870" s="10"/>
      <c r="AQ870" s="10"/>
      <c r="AR870" s="10"/>
    </row>
    <row r="871" spans="1:44" x14ac:dyDescent="0.2">
      <c r="A871" s="9"/>
      <c r="B871" s="9"/>
      <c r="C871" s="9"/>
      <c r="D871" s="9"/>
      <c r="E871" s="9"/>
      <c r="F871" s="9"/>
      <c r="G871" s="9"/>
      <c r="AK871" s="10"/>
      <c r="AL871" s="10"/>
      <c r="AM871" s="10"/>
      <c r="AN871" s="10"/>
      <c r="AO871" s="10"/>
      <c r="AP871" s="10"/>
      <c r="AQ871" s="10"/>
      <c r="AR871" s="10"/>
    </row>
    <row r="872" spans="1:44" x14ac:dyDescent="0.2">
      <c r="A872" s="9"/>
      <c r="B872" s="9"/>
      <c r="C872" s="9"/>
      <c r="D872" s="9"/>
      <c r="E872" s="9"/>
      <c r="F872" s="9"/>
      <c r="G872" s="9"/>
      <c r="AK872" s="10"/>
      <c r="AL872" s="10"/>
      <c r="AM872" s="10"/>
      <c r="AN872" s="10"/>
      <c r="AO872" s="10"/>
      <c r="AP872" s="10"/>
      <c r="AQ872" s="10"/>
      <c r="AR872" s="10"/>
    </row>
    <row r="873" spans="1:44" x14ac:dyDescent="0.2">
      <c r="A873" s="9"/>
      <c r="B873" s="9"/>
      <c r="C873" s="9"/>
      <c r="D873" s="9"/>
      <c r="E873" s="9"/>
      <c r="F873" s="9"/>
      <c r="G873" s="9"/>
      <c r="AK873" s="10"/>
      <c r="AL873" s="10"/>
      <c r="AM873" s="10"/>
      <c r="AN873" s="10"/>
      <c r="AO873" s="10"/>
      <c r="AP873" s="10"/>
      <c r="AQ873" s="10"/>
      <c r="AR873" s="10"/>
    </row>
    <row r="874" spans="1:44" x14ac:dyDescent="0.2">
      <c r="A874" s="9"/>
      <c r="B874" s="9"/>
      <c r="C874" s="9"/>
      <c r="D874" s="9"/>
      <c r="E874" s="9"/>
      <c r="F874" s="9"/>
      <c r="G874" s="9"/>
      <c r="AK874" s="10"/>
      <c r="AL874" s="10"/>
      <c r="AM874" s="10"/>
      <c r="AN874" s="10"/>
      <c r="AO874" s="10"/>
      <c r="AP874" s="10"/>
      <c r="AQ874" s="10"/>
      <c r="AR874" s="10"/>
    </row>
    <row r="875" spans="1:44" x14ac:dyDescent="0.2">
      <c r="A875" s="9"/>
      <c r="B875" s="9"/>
      <c r="C875" s="9"/>
      <c r="D875" s="9"/>
      <c r="E875" s="9"/>
      <c r="F875" s="9"/>
      <c r="G875" s="9"/>
      <c r="AK875" s="10"/>
      <c r="AL875" s="10"/>
      <c r="AM875" s="10"/>
      <c r="AN875" s="10"/>
      <c r="AO875" s="10"/>
      <c r="AP875" s="10"/>
      <c r="AQ875" s="10"/>
      <c r="AR875" s="10"/>
    </row>
    <row r="876" spans="1:44" x14ac:dyDescent="0.2">
      <c r="A876" s="9"/>
      <c r="B876" s="9"/>
      <c r="C876" s="9"/>
      <c r="D876" s="9"/>
      <c r="E876" s="9"/>
      <c r="F876" s="9"/>
      <c r="G876" s="9"/>
      <c r="AK876" s="10"/>
      <c r="AL876" s="10"/>
      <c r="AM876" s="10"/>
      <c r="AN876" s="10"/>
      <c r="AO876" s="10"/>
      <c r="AP876" s="10"/>
      <c r="AQ876" s="10"/>
      <c r="AR876" s="10"/>
    </row>
    <row r="877" spans="1:44" x14ac:dyDescent="0.2">
      <c r="A877" s="9"/>
      <c r="B877" s="9"/>
      <c r="C877" s="9"/>
      <c r="D877" s="9"/>
      <c r="E877" s="9"/>
      <c r="F877" s="9"/>
      <c r="G877" s="9"/>
      <c r="AK877" s="10"/>
      <c r="AL877" s="10"/>
      <c r="AM877" s="10"/>
      <c r="AN877" s="10"/>
      <c r="AO877" s="10"/>
      <c r="AP877" s="10"/>
      <c r="AQ877" s="10"/>
      <c r="AR877" s="10"/>
    </row>
    <row r="878" spans="1:44" x14ac:dyDescent="0.2">
      <c r="A878" s="9"/>
      <c r="B878" s="9"/>
      <c r="C878" s="9"/>
      <c r="D878" s="9"/>
      <c r="E878" s="9"/>
      <c r="F878" s="9"/>
      <c r="G878" s="9"/>
      <c r="AK878" s="10"/>
      <c r="AL878" s="10"/>
      <c r="AM878" s="10"/>
      <c r="AN878" s="10"/>
      <c r="AO878" s="10"/>
      <c r="AP878" s="10"/>
      <c r="AQ878" s="10"/>
      <c r="AR878" s="10"/>
    </row>
    <row r="879" spans="1:44" x14ac:dyDescent="0.2">
      <c r="A879" s="9"/>
      <c r="B879" s="9"/>
      <c r="C879" s="9"/>
      <c r="D879" s="9"/>
      <c r="E879" s="9"/>
      <c r="F879" s="9"/>
      <c r="G879" s="9"/>
      <c r="AK879" s="10"/>
      <c r="AL879" s="10"/>
      <c r="AM879" s="10"/>
      <c r="AN879" s="10"/>
      <c r="AO879" s="10"/>
      <c r="AP879" s="10"/>
      <c r="AQ879" s="10"/>
      <c r="AR879" s="10"/>
    </row>
    <row r="880" spans="1:44" x14ac:dyDescent="0.2">
      <c r="A880" s="9"/>
      <c r="B880" s="9"/>
      <c r="C880" s="9"/>
      <c r="D880" s="9"/>
      <c r="E880" s="9"/>
      <c r="F880" s="9"/>
      <c r="G880" s="9"/>
      <c r="AK880" s="10"/>
      <c r="AL880" s="10"/>
      <c r="AM880" s="10"/>
      <c r="AN880" s="10"/>
      <c r="AO880" s="10"/>
      <c r="AP880" s="10"/>
      <c r="AQ880" s="10"/>
      <c r="AR880" s="10"/>
    </row>
    <row r="881" spans="1:44" x14ac:dyDescent="0.2">
      <c r="A881" s="9"/>
      <c r="B881" s="9"/>
      <c r="C881" s="9"/>
      <c r="D881" s="9"/>
      <c r="E881" s="9"/>
      <c r="F881" s="9"/>
      <c r="G881" s="9"/>
      <c r="AK881" s="10"/>
      <c r="AL881" s="10"/>
      <c r="AM881" s="10"/>
      <c r="AN881" s="10"/>
      <c r="AO881" s="10"/>
      <c r="AP881" s="10"/>
      <c r="AQ881" s="10"/>
      <c r="AR881" s="10"/>
    </row>
    <row r="882" spans="1:44" x14ac:dyDescent="0.2">
      <c r="A882" s="9"/>
      <c r="B882" s="9"/>
      <c r="C882" s="9"/>
      <c r="D882" s="9"/>
      <c r="E882" s="9"/>
      <c r="F882" s="9"/>
      <c r="G882" s="9"/>
      <c r="AK882" s="10"/>
      <c r="AL882" s="10"/>
      <c r="AM882" s="10"/>
      <c r="AN882" s="10"/>
      <c r="AO882" s="10"/>
      <c r="AP882" s="10"/>
      <c r="AQ882" s="10"/>
      <c r="AR882" s="10"/>
    </row>
    <row r="883" spans="1:44" x14ac:dyDescent="0.2">
      <c r="A883" s="9"/>
      <c r="B883" s="9"/>
      <c r="C883" s="9"/>
      <c r="D883" s="9"/>
      <c r="E883" s="9"/>
      <c r="F883" s="9"/>
      <c r="G883" s="9"/>
      <c r="AK883" s="10"/>
      <c r="AL883" s="10"/>
      <c r="AM883" s="10"/>
      <c r="AN883" s="10"/>
      <c r="AO883" s="10"/>
      <c r="AP883" s="10"/>
      <c r="AQ883" s="10"/>
      <c r="AR883" s="10"/>
    </row>
    <row r="884" spans="1:44" x14ac:dyDescent="0.2">
      <c r="A884" s="9"/>
      <c r="B884" s="9"/>
      <c r="C884" s="9"/>
      <c r="D884" s="9"/>
      <c r="E884" s="9"/>
      <c r="F884" s="9"/>
      <c r="G884" s="9"/>
      <c r="AK884" s="10"/>
      <c r="AL884" s="10"/>
      <c r="AM884" s="10"/>
      <c r="AN884" s="10"/>
      <c r="AO884" s="10"/>
      <c r="AP884" s="10"/>
      <c r="AQ884" s="10"/>
      <c r="AR884" s="10"/>
    </row>
    <row r="885" spans="1:44" x14ac:dyDescent="0.2">
      <c r="A885" s="9"/>
      <c r="B885" s="9"/>
      <c r="C885" s="9"/>
      <c r="D885" s="9"/>
      <c r="E885" s="9"/>
      <c r="F885" s="9"/>
      <c r="G885" s="9"/>
      <c r="AK885" s="10"/>
      <c r="AL885" s="10"/>
      <c r="AM885" s="10"/>
      <c r="AN885" s="10"/>
      <c r="AO885" s="10"/>
      <c r="AP885" s="10"/>
      <c r="AQ885" s="10"/>
      <c r="AR885" s="10"/>
    </row>
    <row r="886" spans="1:44" x14ac:dyDescent="0.2">
      <c r="A886" s="9"/>
      <c r="B886" s="9"/>
      <c r="C886" s="9"/>
      <c r="D886" s="9"/>
      <c r="E886" s="9"/>
      <c r="F886" s="9"/>
      <c r="G886" s="9"/>
      <c r="AK886" s="10"/>
      <c r="AL886" s="10"/>
      <c r="AM886" s="10"/>
      <c r="AN886" s="10"/>
      <c r="AO886" s="10"/>
      <c r="AP886" s="10"/>
      <c r="AQ886" s="10"/>
      <c r="AR886" s="10"/>
    </row>
    <row r="887" spans="1:44" x14ac:dyDescent="0.2">
      <c r="A887" s="9"/>
      <c r="B887" s="9"/>
      <c r="C887" s="9"/>
      <c r="D887" s="9"/>
      <c r="E887" s="9"/>
      <c r="F887" s="9"/>
      <c r="G887" s="9"/>
      <c r="AK887" s="10"/>
      <c r="AL887" s="10"/>
      <c r="AM887" s="10"/>
      <c r="AN887" s="10"/>
      <c r="AO887" s="10"/>
      <c r="AP887" s="10"/>
      <c r="AQ887" s="10"/>
      <c r="AR887" s="10"/>
    </row>
    <row r="888" spans="1:44" x14ac:dyDescent="0.2">
      <c r="A888" s="9"/>
      <c r="B888" s="9"/>
      <c r="C888" s="9"/>
      <c r="D888" s="9"/>
      <c r="E888" s="9"/>
      <c r="F888" s="9"/>
      <c r="G888" s="9"/>
      <c r="AK888" s="10"/>
      <c r="AL888" s="10"/>
      <c r="AM888" s="10"/>
      <c r="AN888" s="10"/>
      <c r="AO888" s="10"/>
      <c r="AP888" s="10"/>
      <c r="AQ888" s="10"/>
      <c r="AR888" s="10"/>
    </row>
    <row r="889" spans="1:44" x14ac:dyDescent="0.2">
      <c r="A889" s="9"/>
      <c r="B889" s="9"/>
      <c r="C889" s="9"/>
      <c r="D889" s="9"/>
      <c r="E889" s="9"/>
      <c r="F889" s="9"/>
      <c r="G889" s="9"/>
      <c r="AK889" s="10"/>
      <c r="AL889" s="10"/>
      <c r="AM889" s="10"/>
      <c r="AN889" s="10"/>
      <c r="AO889" s="10"/>
      <c r="AP889" s="10"/>
      <c r="AQ889" s="10"/>
      <c r="AR889" s="10"/>
    </row>
    <row r="890" spans="1:44" x14ac:dyDescent="0.2">
      <c r="A890" s="9"/>
      <c r="B890" s="9"/>
      <c r="C890" s="9"/>
      <c r="D890" s="9"/>
      <c r="E890" s="9"/>
      <c r="F890" s="9"/>
      <c r="G890" s="9"/>
      <c r="AK890" s="10"/>
      <c r="AL890" s="10"/>
      <c r="AM890" s="10"/>
      <c r="AN890" s="10"/>
      <c r="AO890" s="10"/>
      <c r="AP890" s="10"/>
      <c r="AQ890" s="10"/>
      <c r="AR890" s="10"/>
    </row>
    <row r="891" spans="1:44" x14ac:dyDescent="0.2">
      <c r="A891" s="9"/>
      <c r="B891" s="9"/>
      <c r="C891" s="9"/>
      <c r="D891" s="9"/>
      <c r="E891" s="9"/>
      <c r="F891" s="9"/>
      <c r="G891" s="9"/>
      <c r="AK891" s="10"/>
      <c r="AL891" s="10"/>
      <c r="AM891" s="10"/>
      <c r="AN891" s="10"/>
      <c r="AO891" s="10"/>
      <c r="AP891" s="10"/>
      <c r="AQ891" s="10"/>
      <c r="AR891" s="10"/>
    </row>
    <row r="892" spans="1:44" x14ac:dyDescent="0.2">
      <c r="A892" s="9"/>
      <c r="B892" s="9"/>
      <c r="C892" s="9"/>
      <c r="D892" s="9"/>
      <c r="E892" s="9"/>
      <c r="F892" s="9"/>
      <c r="G892" s="9"/>
      <c r="AK892" s="10"/>
      <c r="AL892" s="10"/>
      <c r="AM892" s="10"/>
      <c r="AN892" s="10"/>
      <c r="AO892" s="10"/>
      <c r="AP892" s="10"/>
      <c r="AQ892" s="10"/>
      <c r="AR892" s="10"/>
    </row>
    <row r="893" spans="1:44" x14ac:dyDescent="0.2">
      <c r="A893" s="9"/>
      <c r="B893" s="9"/>
      <c r="C893" s="9"/>
      <c r="D893" s="9"/>
      <c r="E893" s="9"/>
      <c r="F893" s="9"/>
      <c r="G893" s="9"/>
      <c r="AK893" s="10"/>
      <c r="AL893" s="10"/>
      <c r="AM893" s="10"/>
      <c r="AN893" s="10"/>
      <c r="AO893" s="10"/>
      <c r="AP893" s="10"/>
      <c r="AQ893" s="10"/>
      <c r="AR893" s="10"/>
    </row>
    <row r="894" spans="1:44" x14ac:dyDescent="0.2">
      <c r="A894" s="9"/>
      <c r="B894" s="9"/>
      <c r="C894" s="9"/>
      <c r="D894" s="9"/>
      <c r="E894" s="9"/>
      <c r="F894" s="9"/>
      <c r="G894" s="9"/>
      <c r="AK894" s="10"/>
      <c r="AL894" s="10"/>
      <c r="AM894" s="10"/>
      <c r="AN894" s="10"/>
      <c r="AO894" s="10"/>
      <c r="AP894" s="10"/>
      <c r="AQ894" s="10"/>
      <c r="AR894" s="10"/>
    </row>
    <row r="895" spans="1:44" x14ac:dyDescent="0.2">
      <c r="A895" s="9"/>
      <c r="B895" s="9"/>
      <c r="C895" s="9"/>
      <c r="D895" s="9"/>
      <c r="E895" s="9"/>
      <c r="F895" s="9"/>
      <c r="G895" s="9"/>
      <c r="AK895" s="10"/>
      <c r="AL895" s="10"/>
      <c r="AM895" s="10"/>
      <c r="AN895" s="10"/>
      <c r="AO895" s="10"/>
      <c r="AP895" s="10"/>
      <c r="AQ895" s="10"/>
      <c r="AR895" s="10"/>
    </row>
    <row r="896" spans="1:44" x14ac:dyDescent="0.2">
      <c r="A896" s="9"/>
      <c r="B896" s="9"/>
      <c r="C896" s="9"/>
      <c r="D896" s="9"/>
      <c r="E896" s="9"/>
      <c r="F896" s="9"/>
      <c r="G896" s="9"/>
      <c r="AK896" s="10"/>
      <c r="AL896" s="10"/>
      <c r="AM896" s="10"/>
      <c r="AN896" s="10"/>
      <c r="AO896" s="10"/>
      <c r="AP896" s="10"/>
      <c r="AQ896" s="10"/>
      <c r="AR896" s="10"/>
    </row>
    <row r="897" spans="1:44" x14ac:dyDescent="0.2">
      <c r="A897" s="9"/>
      <c r="B897" s="9"/>
      <c r="C897" s="9"/>
      <c r="D897" s="9"/>
      <c r="E897" s="9"/>
      <c r="F897" s="9"/>
      <c r="G897" s="9"/>
      <c r="AK897" s="10"/>
      <c r="AL897" s="10"/>
      <c r="AM897" s="10"/>
      <c r="AN897" s="10"/>
      <c r="AO897" s="10"/>
      <c r="AP897" s="10"/>
      <c r="AQ897" s="10"/>
      <c r="AR897" s="10"/>
    </row>
    <row r="898" spans="1:44" x14ac:dyDescent="0.2">
      <c r="A898" s="9"/>
      <c r="B898" s="9"/>
      <c r="C898" s="9"/>
      <c r="D898" s="9"/>
      <c r="E898" s="9"/>
      <c r="F898" s="9"/>
      <c r="G898" s="9"/>
      <c r="AK898" s="10"/>
      <c r="AL898" s="10"/>
      <c r="AM898" s="10"/>
      <c r="AN898" s="10"/>
      <c r="AO898" s="10"/>
      <c r="AP898" s="10"/>
      <c r="AQ898" s="10"/>
      <c r="AR898" s="10"/>
    </row>
    <row r="899" spans="1:44" x14ac:dyDescent="0.2">
      <c r="A899" s="9"/>
      <c r="B899" s="9"/>
      <c r="C899" s="9"/>
      <c r="D899" s="9"/>
      <c r="E899" s="9"/>
      <c r="F899" s="9"/>
      <c r="G899" s="9"/>
      <c r="AK899" s="10"/>
      <c r="AL899" s="10"/>
      <c r="AM899" s="10"/>
      <c r="AN899" s="10"/>
      <c r="AO899" s="10"/>
      <c r="AP899" s="10"/>
      <c r="AQ899" s="10"/>
      <c r="AR899" s="10"/>
    </row>
    <row r="900" spans="1:44" x14ac:dyDescent="0.2">
      <c r="A900" s="9"/>
      <c r="B900" s="9"/>
      <c r="C900" s="9"/>
      <c r="D900" s="9"/>
      <c r="E900" s="9"/>
      <c r="F900" s="9"/>
      <c r="G900" s="9"/>
      <c r="AK900" s="10"/>
      <c r="AL900" s="10"/>
      <c r="AM900" s="10"/>
      <c r="AN900" s="10"/>
      <c r="AO900" s="10"/>
      <c r="AP900" s="10"/>
      <c r="AQ900" s="10"/>
      <c r="AR900" s="10"/>
    </row>
    <row r="901" spans="1:44" x14ac:dyDescent="0.2">
      <c r="A901" s="9"/>
      <c r="B901" s="9"/>
      <c r="C901" s="9"/>
      <c r="D901" s="9"/>
      <c r="E901" s="9"/>
      <c r="F901" s="9"/>
      <c r="G901" s="9"/>
      <c r="AK901" s="10"/>
      <c r="AL901" s="10"/>
      <c r="AM901" s="10"/>
      <c r="AN901" s="10"/>
      <c r="AO901" s="10"/>
      <c r="AP901" s="10"/>
      <c r="AQ901" s="10"/>
      <c r="AR901" s="10"/>
    </row>
    <row r="902" spans="1:44" x14ac:dyDescent="0.2">
      <c r="A902" s="9"/>
      <c r="B902" s="9"/>
      <c r="C902" s="9"/>
      <c r="D902" s="9"/>
      <c r="E902" s="9"/>
      <c r="F902" s="9"/>
      <c r="G902" s="9"/>
      <c r="AK902" s="10"/>
      <c r="AL902" s="10"/>
      <c r="AM902" s="10"/>
      <c r="AN902" s="10"/>
      <c r="AO902" s="10"/>
      <c r="AP902" s="10"/>
      <c r="AQ902" s="10"/>
      <c r="AR902" s="10"/>
    </row>
    <row r="903" spans="1:44" x14ac:dyDescent="0.2">
      <c r="A903" s="9"/>
      <c r="B903" s="9"/>
      <c r="C903" s="9"/>
      <c r="D903" s="9"/>
      <c r="E903" s="9"/>
      <c r="F903" s="9"/>
      <c r="G903" s="9"/>
      <c r="AK903" s="10"/>
      <c r="AL903" s="10"/>
      <c r="AM903" s="10"/>
      <c r="AN903" s="10"/>
      <c r="AO903" s="10"/>
      <c r="AP903" s="10"/>
      <c r="AQ903" s="10"/>
      <c r="AR903" s="10"/>
    </row>
    <row r="904" spans="1:44" x14ac:dyDescent="0.2">
      <c r="A904" s="9"/>
      <c r="B904" s="9"/>
      <c r="C904" s="9"/>
      <c r="D904" s="9"/>
      <c r="E904" s="9"/>
      <c r="F904" s="9"/>
      <c r="G904" s="9"/>
      <c r="AK904" s="10"/>
      <c r="AL904" s="10"/>
      <c r="AM904" s="10"/>
      <c r="AN904" s="10"/>
      <c r="AO904" s="10"/>
      <c r="AP904" s="10"/>
      <c r="AQ904" s="10"/>
      <c r="AR904" s="10"/>
    </row>
    <row r="905" spans="1:44" x14ac:dyDescent="0.2">
      <c r="A905" s="9"/>
      <c r="B905" s="9"/>
      <c r="C905" s="9"/>
      <c r="D905" s="9"/>
      <c r="E905" s="9"/>
      <c r="F905" s="9"/>
      <c r="G905" s="9"/>
      <c r="AK905" s="10"/>
      <c r="AL905" s="10"/>
      <c r="AM905" s="10"/>
      <c r="AN905" s="10"/>
      <c r="AO905" s="10"/>
      <c r="AP905" s="10"/>
      <c r="AQ905" s="10"/>
      <c r="AR905" s="10"/>
    </row>
    <row r="906" spans="1:44" x14ac:dyDescent="0.2">
      <c r="A906" s="9"/>
      <c r="B906" s="9"/>
      <c r="C906" s="9"/>
      <c r="D906" s="9"/>
      <c r="E906" s="9"/>
      <c r="F906" s="9"/>
      <c r="G906" s="9"/>
      <c r="AK906" s="10"/>
      <c r="AL906" s="10"/>
      <c r="AM906" s="10"/>
      <c r="AN906" s="10"/>
      <c r="AO906" s="10"/>
      <c r="AP906" s="10"/>
      <c r="AQ906" s="10"/>
      <c r="AR906" s="10"/>
    </row>
    <row r="907" spans="1:44" x14ac:dyDescent="0.2">
      <c r="A907" s="9"/>
      <c r="B907" s="9"/>
      <c r="C907" s="9"/>
      <c r="D907" s="9"/>
      <c r="E907" s="9"/>
      <c r="F907" s="9"/>
      <c r="G907" s="9"/>
      <c r="AK907" s="10"/>
      <c r="AL907" s="10"/>
      <c r="AM907" s="10"/>
      <c r="AN907" s="10"/>
      <c r="AO907" s="10"/>
      <c r="AP907" s="10"/>
      <c r="AQ907" s="10"/>
      <c r="AR907" s="10"/>
    </row>
    <row r="908" spans="1:44" x14ac:dyDescent="0.2">
      <c r="A908" s="9"/>
      <c r="B908" s="9"/>
      <c r="C908" s="9"/>
      <c r="D908" s="9"/>
      <c r="E908" s="9"/>
      <c r="F908" s="9"/>
      <c r="G908" s="9"/>
      <c r="AK908" s="10"/>
      <c r="AL908" s="10"/>
      <c r="AM908" s="10"/>
      <c r="AN908" s="10"/>
      <c r="AO908" s="10"/>
      <c r="AP908" s="10"/>
      <c r="AQ908" s="10"/>
      <c r="AR908" s="10"/>
    </row>
    <row r="909" spans="1:44" x14ac:dyDescent="0.2">
      <c r="A909" s="9"/>
      <c r="B909" s="9"/>
      <c r="C909" s="9"/>
      <c r="D909" s="9"/>
      <c r="E909" s="9"/>
      <c r="F909" s="9"/>
      <c r="G909" s="9"/>
      <c r="AK909" s="10"/>
      <c r="AL909" s="10"/>
      <c r="AM909" s="10"/>
      <c r="AN909" s="10"/>
      <c r="AO909" s="10"/>
      <c r="AP909" s="10"/>
      <c r="AQ909" s="10"/>
      <c r="AR909" s="10"/>
    </row>
    <row r="910" spans="1:44" x14ac:dyDescent="0.2">
      <c r="A910" s="9"/>
      <c r="B910" s="9"/>
      <c r="C910" s="9"/>
      <c r="D910" s="9"/>
      <c r="E910" s="9"/>
      <c r="F910" s="9"/>
      <c r="G910" s="9"/>
      <c r="AK910" s="10"/>
      <c r="AL910" s="10"/>
      <c r="AM910" s="10"/>
      <c r="AN910" s="10"/>
      <c r="AO910" s="10"/>
      <c r="AP910" s="10"/>
      <c r="AQ910" s="10"/>
      <c r="AR910" s="10"/>
    </row>
    <row r="911" spans="1:44" x14ac:dyDescent="0.2">
      <c r="A911" s="9"/>
      <c r="B911" s="9"/>
      <c r="C911" s="9"/>
      <c r="D911" s="9"/>
      <c r="E911" s="9"/>
      <c r="F911" s="9"/>
      <c r="G911" s="9"/>
      <c r="AK911" s="10"/>
      <c r="AL911" s="10"/>
      <c r="AM911" s="10"/>
      <c r="AN911" s="10"/>
      <c r="AO911" s="10"/>
      <c r="AP911" s="10"/>
      <c r="AQ911" s="10"/>
      <c r="AR911" s="10"/>
    </row>
    <row r="912" spans="1:44" x14ac:dyDescent="0.2">
      <c r="A912" s="9"/>
      <c r="B912" s="9"/>
      <c r="C912" s="9"/>
      <c r="D912" s="9"/>
      <c r="E912" s="9"/>
      <c r="F912" s="9"/>
      <c r="G912" s="9"/>
      <c r="AK912" s="10"/>
      <c r="AL912" s="10"/>
      <c r="AM912" s="10"/>
      <c r="AN912" s="10"/>
      <c r="AO912" s="10"/>
      <c r="AP912" s="10"/>
      <c r="AQ912" s="10"/>
      <c r="AR912" s="10"/>
    </row>
    <row r="913" spans="1:44" x14ac:dyDescent="0.2">
      <c r="A913" s="9"/>
      <c r="B913" s="9"/>
      <c r="C913" s="9"/>
      <c r="D913" s="9"/>
      <c r="E913" s="9"/>
      <c r="F913" s="9"/>
      <c r="G913" s="9"/>
      <c r="AK913" s="10"/>
      <c r="AL913" s="10"/>
      <c r="AM913" s="10"/>
      <c r="AN913" s="10"/>
      <c r="AO913" s="10"/>
      <c r="AP913" s="10"/>
      <c r="AQ913" s="10"/>
      <c r="AR913" s="10"/>
    </row>
    <row r="914" spans="1:44" x14ac:dyDescent="0.2">
      <c r="A914" s="9"/>
      <c r="B914" s="9"/>
      <c r="C914" s="9"/>
      <c r="D914" s="9"/>
      <c r="E914" s="9"/>
      <c r="F914" s="9"/>
      <c r="G914" s="9"/>
      <c r="AK914" s="10"/>
      <c r="AL914" s="10"/>
      <c r="AM914" s="10"/>
      <c r="AN914" s="10"/>
      <c r="AO914" s="10"/>
      <c r="AP914" s="10"/>
      <c r="AQ914" s="10"/>
      <c r="AR914" s="10"/>
    </row>
    <row r="915" spans="1:44" x14ac:dyDescent="0.2">
      <c r="A915" s="9"/>
      <c r="B915" s="9"/>
      <c r="C915" s="9"/>
      <c r="D915" s="9"/>
      <c r="E915" s="9"/>
      <c r="F915" s="9"/>
      <c r="G915" s="9"/>
      <c r="AK915" s="10"/>
      <c r="AL915" s="10"/>
      <c r="AM915" s="10"/>
      <c r="AN915" s="10"/>
      <c r="AO915" s="10"/>
      <c r="AP915" s="10"/>
      <c r="AQ915" s="10"/>
      <c r="AR915" s="10"/>
    </row>
    <row r="916" spans="1:44" x14ac:dyDescent="0.2">
      <c r="A916" s="9"/>
      <c r="B916" s="9"/>
      <c r="C916" s="9"/>
      <c r="D916" s="9"/>
      <c r="E916" s="9"/>
      <c r="F916" s="9"/>
      <c r="G916" s="9"/>
      <c r="AK916" s="10"/>
      <c r="AL916" s="10"/>
      <c r="AM916" s="10"/>
      <c r="AN916" s="10"/>
      <c r="AO916" s="10"/>
      <c r="AP916" s="10"/>
      <c r="AQ916" s="10"/>
      <c r="AR916" s="10"/>
    </row>
    <row r="917" spans="1:44" x14ac:dyDescent="0.2">
      <c r="A917" s="9"/>
      <c r="B917" s="9"/>
      <c r="C917" s="9"/>
      <c r="D917" s="9"/>
      <c r="E917" s="9"/>
      <c r="F917" s="9"/>
      <c r="G917" s="9"/>
      <c r="AK917" s="10"/>
      <c r="AL917" s="10"/>
      <c r="AM917" s="10"/>
      <c r="AN917" s="10"/>
      <c r="AO917" s="10"/>
      <c r="AP917" s="10"/>
      <c r="AQ917" s="10"/>
      <c r="AR917" s="10"/>
    </row>
    <row r="918" spans="1:44" x14ac:dyDescent="0.2">
      <c r="A918" s="9"/>
      <c r="B918" s="9"/>
      <c r="C918" s="9"/>
      <c r="D918" s="9"/>
      <c r="E918" s="9"/>
      <c r="F918" s="9"/>
      <c r="G918" s="9"/>
      <c r="AK918" s="10"/>
      <c r="AL918" s="10"/>
      <c r="AM918" s="10"/>
      <c r="AN918" s="10"/>
      <c r="AO918" s="10"/>
      <c r="AP918" s="10"/>
      <c r="AQ918" s="10"/>
      <c r="AR918" s="10"/>
    </row>
    <row r="919" spans="1:44" x14ac:dyDescent="0.2">
      <c r="A919" s="9"/>
      <c r="B919" s="9"/>
      <c r="C919" s="9"/>
      <c r="D919" s="9"/>
      <c r="E919" s="9"/>
      <c r="F919" s="9"/>
      <c r="G919" s="9"/>
      <c r="AK919" s="10"/>
      <c r="AL919" s="10"/>
      <c r="AM919" s="10"/>
      <c r="AN919" s="10"/>
      <c r="AO919" s="10"/>
      <c r="AP919" s="10"/>
      <c r="AQ919" s="10"/>
      <c r="AR919" s="10"/>
    </row>
    <row r="920" spans="1:44" x14ac:dyDescent="0.2">
      <c r="A920" s="9"/>
      <c r="B920" s="9"/>
      <c r="C920" s="9"/>
      <c r="D920" s="9"/>
      <c r="E920" s="9"/>
      <c r="F920" s="9"/>
      <c r="G920" s="9"/>
      <c r="AK920" s="10"/>
      <c r="AL920" s="10"/>
      <c r="AM920" s="10"/>
      <c r="AN920" s="10"/>
      <c r="AO920" s="10"/>
      <c r="AP920" s="10"/>
      <c r="AQ920" s="10"/>
      <c r="AR920" s="10"/>
    </row>
    <row r="921" spans="1:44" x14ac:dyDescent="0.2">
      <c r="A921" s="9"/>
      <c r="B921" s="9"/>
      <c r="C921" s="9"/>
      <c r="D921" s="9"/>
      <c r="E921" s="9"/>
      <c r="F921" s="9"/>
      <c r="G921" s="9"/>
      <c r="AK921" s="10"/>
      <c r="AL921" s="10"/>
      <c r="AM921" s="10"/>
      <c r="AN921" s="10"/>
      <c r="AO921" s="10"/>
      <c r="AP921" s="10"/>
      <c r="AQ921" s="10"/>
      <c r="AR921" s="10"/>
    </row>
    <row r="922" spans="1:44" x14ac:dyDescent="0.2">
      <c r="A922" s="9"/>
      <c r="B922" s="9"/>
      <c r="C922" s="9"/>
      <c r="D922" s="9"/>
      <c r="E922" s="9"/>
      <c r="F922" s="9"/>
      <c r="G922" s="9"/>
      <c r="AK922" s="10"/>
      <c r="AL922" s="10"/>
      <c r="AM922" s="10"/>
      <c r="AN922" s="10"/>
      <c r="AO922" s="10"/>
      <c r="AP922" s="10"/>
      <c r="AQ922" s="10"/>
      <c r="AR922" s="10"/>
    </row>
    <row r="923" spans="1:44" x14ac:dyDescent="0.2">
      <c r="A923" s="9"/>
      <c r="B923" s="9"/>
      <c r="C923" s="9"/>
      <c r="D923" s="9"/>
      <c r="E923" s="9"/>
      <c r="F923" s="9"/>
      <c r="G923" s="9"/>
      <c r="AK923" s="10"/>
      <c r="AL923" s="10"/>
      <c r="AM923" s="10"/>
      <c r="AN923" s="10"/>
      <c r="AO923" s="10"/>
      <c r="AP923" s="10"/>
      <c r="AQ923" s="10"/>
      <c r="AR923" s="10"/>
    </row>
    <row r="924" spans="1:44" x14ac:dyDescent="0.2">
      <c r="A924" s="9"/>
      <c r="B924" s="9"/>
      <c r="C924" s="9"/>
      <c r="D924" s="9"/>
      <c r="E924" s="9"/>
      <c r="F924" s="9"/>
      <c r="G924" s="9"/>
      <c r="AK924" s="10"/>
      <c r="AL924" s="10"/>
      <c r="AM924" s="10"/>
      <c r="AN924" s="10"/>
      <c r="AO924" s="10"/>
      <c r="AP924" s="10"/>
      <c r="AQ924" s="10"/>
      <c r="AR924" s="10"/>
    </row>
    <row r="925" spans="1:44" x14ac:dyDescent="0.2">
      <c r="A925" s="9"/>
      <c r="B925" s="9"/>
      <c r="C925" s="9"/>
      <c r="D925" s="9"/>
      <c r="E925" s="9"/>
      <c r="F925" s="9"/>
      <c r="G925" s="9"/>
      <c r="AK925" s="10"/>
      <c r="AL925" s="10"/>
      <c r="AM925" s="10"/>
      <c r="AN925" s="10"/>
      <c r="AO925" s="10"/>
      <c r="AP925" s="10"/>
      <c r="AQ925" s="10"/>
      <c r="AR925" s="10"/>
    </row>
    <row r="926" spans="1:44" x14ac:dyDescent="0.2">
      <c r="A926" s="9"/>
      <c r="B926" s="9"/>
      <c r="C926" s="9"/>
      <c r="D926" s="9"/>
      <c r="E926" s="9"/>
      <c r="F926" s="9"/>
      <c r="G926" s="9"/>
      <c r="AK926" s="10"/>
      <c r="AL926" s="10"/>
      <c r="AM926" s="10"/>
      <c r="AN926" s="10"/>
      <c r="AO926" s="10"/>
      <c r="AP926" s="10"/>
      <c r="AQ926" s="10"/>
      <c r="AR926" s="10"/>
    </row>
    <row r="927" spans="1:44" x14ac:dyDescent="0.2">
      <c r="A927" s="9"/>
      <c r="B927" s="9"/>
      <c r="C927" s="9"/>
      <c r="D927" s="9"/>
      <c r="E927" s="9"/>
      <c r="F927" s="9"/>
      <c r="G927" s="9"/>
      <c r="AK927" s="10"/>
      <c r="AL927" s="10"/>
      <c r="AM927" s="10"/>
      <c r="AN927" s="10"/>
      <c r="AO927" s="10"/>
      <c r="AP927" s="10"/>
      <c r="AQ927" s="10"/>
      <c r="AR927" s="10"/>
    </row>
    <row r="928" spans="1:44" x14ac:dyDescent="0.2">
      <c r="A928" s="9"/>
      <c r="B928" s="9"/>
      <c r="C928" s="9"/>
      <c r="D928" s="9"/>
      <c r="E928" s="9"/>
      <c r="F928" s="9"/>
      <c r="G928" s="9"/>
      <c r="AK928" s="10"/>
      <c r="AL928" s="10"/>
      <c r="AM928" s="10"/>
      <c r="AN928" s="10"/>
      <c r="AO928" s="10"/>
      <c r="AP928" s="10"/>
      <c r="AQ928" s="10"/>
      <c r="AR928" s="10"/>
    </row>
    <row r="929" spans="1:44" x14ac:dyDescent="0.2">
      <c r="A929" s="9"/>
      <c r="B929" s="9"/>
      <c r="C929" s="9"/>
      <c r="D929" s="9"/>
      <c r="E929" s="9"/>
      <c r="F929" s="9"/>
      <c r="G929" s="9"/>
      <c r="AK929" s="10"/>
      <c r="AL929" s="10"/>
      <c r="AM929" s="10"/>
      <c r="AN929" s="10"/>
      <c r="AO929" s="10"/>
      <c r="AP929" s="10"/>
      <c r="AQ929" s="10"/>
      <c r="AR929" s="10"/>
    </row>
    <row r="930" spans="1:44" x14ac:dyDescent="0.2">
      <c r="A930" s="9"/>
      <c r="B930" s="9"/>
      <c r="C930" s="9"/>
      <c r="D930" s="9"/>
      <c r="E930" s="9"/>
      <c r="F930" s="9"/>
      <c r="G930" s="9"/>
      <c r="AK930" s="10"/>
      <c r="AL930" s="10"/>
      <c r="AM930" s="10"/>
      <c r="AN930" s="10"/>
      <c r="AO930" s="10"/>
      <c r="AP930" s="10"/>
      <c r="AQ930" s="10"/>
      <c r="AR930" s="10"/>
    </row>
    <row r="931" spans="1:44" x14ac:dyDescent="0.2">
      <c r="A931" s="9"/>
      <c r="B931" s="9"/>
      <c r="C931" s="9"/>
      <c r="D931" s="9"/>
      <c r="E931" s="9"/>
      <c r="F931" s="9"/>
      <c r="G931" s="9"/>
      <c r="AK931" s="10"/>
      <c r="AL931" s="10"/>
      <c r="AM931" s="10"/>
      <c r="AN931" s="10"/>
      <c r="AO931" s="10"/>
      <c r="AP931" s="10"/>
      <c r="AQ931" s="10"/>
      <c r="AR931" s="10"/>
    </row>
    <row r="932" spans="1:44" x14ac:dyDescent="0.2">
      <c r="A932" s="9"/>
      <c r="B932" s="9"/>
      <c r="C932" s="9"/>
      <c r="D932" s="9"/>
      <c r="E932" s="9"/>
      <c r="F932" s="9"/>
      <c r="G932" s="9"/>
      <c r="AK932" s="10"/>
      <c r="AL932" s="10"/>
      <c r="AM932" s="10"/>
      <c r="AN932" s="10"/>
      <c r="AO932" s="10"/>
      <c r="AP932" s="10"/>
      <c r="AQ932" s="10"/>
      <c r="AR932" s="10"/>
    </row>
    <row r="933" spans="1:44" x14ac:dyDescent="0.2">
      <c r="A933" s="9"/>
      <c r="B933" s="9"/>
      <c r="C933" s="9"/>
      <c r="D933" s="9"/>
      <c r="E933" s="9"/>
      <c r="F933" s="9"/>
      <c r="G933" s="9"/>
      <c r="AK933" s="10"/>
      <c r="AL933" s="10"/>
      <c r="AM933" s="10"/>
      <c r="AN933" s="10"/>
      <c r="AO933" s="10"/>
      <c r="AP933" s="10"/>
      <c r="AQ933" s="10"/>
      <c r="AR933" s="10"/>
    </row>
    <row r="934" spans="1:44" x14ac:dyDescent="0.2">
      <c r="A934" s="9"/>
      <c r="B934" s="9"/>
      <c r="C934" s="9"/>
      <c r="D934" s="9"/>
      <c r="E934" s="9"/>
      <c r="F934" s="9"/>
      <c r="G934" s="9"/>
      <c r="AK934" s="10"/>
      <c r="AL934" s="10"/>
      <c r="AM934" s="10"/>
      <c r="AN934" s="10"/>
      <c r="AO934" s="10"/>
      <c r="AP934" s="10"/>
      <c r="AQ934" s="10"/>
      <c r="AR934" s="10"/>
    </row>
    <row r="935" spans="1:44" x14ac:dyDescent="0.2">
      <c r="A935" s="9"/>
      <c r="B935" s="9"/>
      <c r="C935" s="9"/>
      <c r="D935" s="9"/>
      <c r="E935" s="9"/>
      <c r="F935" s="9"/>
      <c r="G935" s="9"/>
      <c r="AK935" s="10"/>
      <c r="AL935" s="10"/>
      <c r="AM935" s="10"/>
      <c r="AN935" s="10"/>
      <c r="AO935" s="10"/>
      <c r="AP935" s="10"/>
      <c r="AQ935" s="10"/>
      <c r="AR935" s="10"/>
    </row>
    <row r="936" spans="1:44" x14ac:dyDescent="0.2">
      <c r="A936" s="9"/>
      <c r="B936" s="9"/>
      <c r="C936" s="9"/>
      <c r="D936" s="9"/>
      <c r="E936" s="9"/>
      <c r="F936" s="9"/>
      <c r="G936" s="9"/>
      <c r="AK936" s="10"/>
      <c r="AL936" s="10"/>
      <c r="AM936" s="10"/>
      <c r="AN936" s="10"/>
      <c r="AO936" s="10"/>
      <c r="AP936" s="10"/>
      <c r="AQ936" s="10"/>
      <c r="AR936" s="10"/>
    </row>
    <row r="937" spans="1:44" x14ac:dyDescent="0.2">
      <c r="A937" s="9"/>
      <c r="B937" s="9"/>
      <c r="C937" s="9"/>
      <c r="D937" s="9"/>
      <c r="E937" s="9"/>
      <c r="F937" s="9"/>
      <c r="G937" s="9"/>
      <c r="AK937" s="10"/>
      <c r="AL937" s="10"/>
      <c r="AM937" s="10"/>
      <c r="AN937" s="10"/>
      <c r="AO937" s="10"/>
      <c r="AP937" s="10"/>
      <c r="AQ937" s="10"/>
      <c r="AR937" s="10"/>
    </row>
    <row r="938" spans="1:44" x14ac:dyDescent="0.2">
      <c r="A938" s="9"/>
      <c r="B938" s="9"/>
      <c r="C938" s="9"/>
      <c r="D938" s="9"/>
      <c r="E938" s="9"/>
      <c r="F938" s="9"/>
      <c r="G938" s="9"/>
      <c r="AK938" s="10"/>
      <c r="AL938" s="10"/>
      <c r="AM938" s="10"/>
      <c r="AN938" s="10"/>
      <c r="AO938" s="10"/>
      <c r="AP938" s="10"/>
      <c r="AQ938" s="10"/>
      <c r="AR938" s="10"/>
    </row>
    <row r="939" spans="1:44" x14ac:dyDescent="0.2">
      <c r="A939" s="9"/>
      <c r="B939" s="9"/>
      <c r="C939" s="9"/>
      <c r="D939" s="9"/>
      <c r="E939" s="9"/>
      <c r="F939" s="9"/>
      <c r="G939" s="9"/>
      <c r="AK939" s="10"/>
      <c r="AL939" s="10"/>
      <c r="AM939" s="10"/>
      <c r="AN939" s="10"/>
      <c r="AO939" s="10"/>
      <c r="AP939" s="10"/>
      <c r="AQ939" s="10"/>
      <c r="AR939" s="10"/>
    </row>
    <row r="940" spans="1:44" x14ac:dyDescent="0.2">
      <c r="A940" s="9"/>
      <c r="B940" s="9"/>
      <c r="C940" s="9"/>
      <c r="D940" s="9"/>
      <c r="E940" s="9"/>
      <c r="F940" s="9"/>
      <c r="G940" s="9"/>
      <c r="AK940" s="10"/>
      <c r="AL940" s="10"/>
      <c r="AM940" s="10"/>
      <c r="AN940" s="10"/>
      <c r="AO940" s="10"/>
      <c r="AP940" s="10"/>
      <c r="AQ940" s="10"/>
      <c r="AR940" s="10"/>
    </row>
    <row r="941" spans="1:44" x14ac:dyDescent="0.2">
      <c r="A941" s="9"/>
      <c r="B941" s="9"/>
      <c r="C941" s="9"/>
      <c r="D941" s="9"/>
      <c r="E941" s="9"/>
      <c r="F941" s="9"/>
      <c r="G941" s="9"/>
      <c r="AK941" s="10"/>
      <c r="AL941" s="10"/>
      <c r="AM941" s="10"/>
      <c r="AN941" s="10"/>
      <c r="AO941" s="10"/>
      <c r="AP941" s="10"/>
      <c r="AQ941" s="10"/>
      <c r="AR941" s="10"/>
    </row>
    <row r="942" spans="1:44" x14ac:dyDescent="0.2">
      <c r="A942" s="9"/>
      <c r="B942" s="9"/>
      <c r="C942" s="9"/>
      <c r="D942" s="9"/>
      <c r="E942" s="9"/>
      <c r="F942" s="9"/>
      <c r="G942" s="9"/>
      <c r="AK942" s="10"/>
      <c r="AL942" s="10"/>
      <c r="AM942" s="10"/>
      <c r="AN942" s="10"/>
      <c r="AO942" s="10"/>
      <c r="AP942" s="10"/>
      <c r="AQ942" s="10"/>
      <c r="AR942" s="10"/>
    </row>
    <row r="943" spans="1:44" x14ac:dyDescent="0.2">
      <c r="A943" s="9"/>
      <c r="B943" s="9"/>
      <c r="C943" s="9"/>
      <c r="D943" s="9"/>
      <c r="E943" s="9"/>
      <c r="F943" s="9"/>
      <c r="G943" s="9"/>
      <c r="AK943" s="10"/>
      <c r="AL943" s="10"/>
      <c r="AM943" s="10"/>
      <c r="AN943" s="10"/>
      <c r="AO943" s="10"/>
      <c r="AP943" s="10"/>
      <c r="AQ943" s="10"/>
      <c r="AR943" s="10"/>
    </row>
    <row r="944" spans="1:44" x14ac:dyDescent="0.2">
      <c r="A944" s="9"/>
      <c r="B944" s="9"/>
      <c r="C944" s="9"/>
      <c r="D944" s="9"/>
      <c r="E944" s="9"/>
      <c r="F944" s="9"/>
      <c r="G944" s="9"/>
      <c r="AK944" s="10"/>
      <c r="AL944" s="10"/>
      <c r="AM944" s="10"/>
      <c r="AN944" s="10"/>
      <c r="AO944" s="10"/>
      <c r="AP944" s="10"/>
      <c r="AQ944" s="10"/>
      <c r="AR944" s="10"/>
    </row>
    <row r="945" spans="1:44" x14ac:dyDescent="0.2">
      <c r="A945" s="9"/>
      <c r="B945" s="9"/>
      <c r="C945" s="9"/>
      <c r="D945" s="9"/>
      <c r="E945" s="9"/>
      <c r="F945" s="9"/>
      <c r="G945" s="9"/>
      <c r="AK945" s="10"/>
      <c r="AL945" s="10"/>
      <c r="AM945" s="10"/>
      <c r="AN945" s="10"/>
      <c r="AO945" s="10"/>
      <c r="AP945" s="10"/>
      <c r="AQ945" s="10"/>
      <c r="AR945" s="10"/>
    </row>
    <row r="946" spans="1:44" x14ac:dyDescent="0.2">
      <c r="A946" s="9"/>
      <c r="B946" s="9"/>
      <c r="C946" s="9"/>
      <c r="D946" s="9"/>
      <c r="E946" s="9"/>
      <c r="F946" s="9"/>
      <c r="G946" s="9"/>
      <c r="AK946" s="10"/>
      <c r="AL946" s="10"/>
      <c r="AM946" s="10"/>
      <c r="AN946" s="10"/>
      <c r="AO946" s="10"/>
      <c r="AP946" s="10"/>
      <c r="AQ946" s="10"/>
      <c r="AR946" s="10"/>
    </row>
    <row r="947" spans="1:44" x14ac:dyDescent="0.2">
      <c r="A947" s="9"/>
      <c r="B947" s="9"/>
      <c r="C947" s="9"/>
      <c r="D947" s="9"/>
      <c r="E947" s="9"/>
      <c r="F947" s="9"/>
      <c r="G947" s="9"/>
      <c r="AK947" s="10"/>
      <c r="AL947" s="10"/>
      <c r="AM947" s="10"/>
      <c r="AN947" s="10"/>
      <c r="AO947" s="10"/>
      <c r="AP947" s="10"/>
      <c r="AQ947" s="10"/>
      <c r="AR947" s="10"/>
    </row>
    <row r="948" spans="1:44" x14ac:dyDescent="0.2">
      <c r="A948" s="9"/>
      <c r="B948" s="9"/>
      <c r="C948" s="9"/>
      <c r="D948" s="9"/>
      <c r="E948" s="9"/>
      <c r="F948" s="9"/>
      <c r="G948" s="9"/>
      <c r="AK948" s="10"/>
      <c r="AL948" s="10"/>
      <c r="AM948" s="10"/>
      <c r="AN948" s="10"/>
      <c r="AO948" s="10"/>
      <c r="AP948" s="10"/>
      <c r="AQ948" s="10"/>
      <c r="AR948" s="10"/>
    </row>
    <row r="949" spans="1:44" x14ac:dyDescent="0.2">
      <c r="A949" s="9"/>
      <c r="B949" s="9"/>
      <c r="C949" s="9"/>
      <c r="D949" s="9"/>
      <c r="E949" s="9"/>
      <c r="F949" s="9"/>
      <c r="G949" s="9"/>
      <c r="AK949" s="10"/>
      <c r="AL949" s="10"/>
      <c r="AM949" s="10"/>
      <c r="AN949" s="10"/>
      <c r="AO949" s="10"/>
      <c r="AP949" s="10"/>
      <c r="AQ949" s="10"/>
      <c r="AR949" s="10"/>
    </row>
    <row r="950" spans="1:44" x14ac:dyDescent="0.2">
      <c r="A950" s="9"/>
      <c r="B950" s="9"/>
      <c r="C950" s="9"/>
      <c r="D950" s="9"/>
      <c r="E950" s="9"/>
      <c r="F950" s="9"/>
      <c r="G950" s="9"/>
      <c r="AK950" s="10"/>
      <c r="AL950" s="10"/>
      <c r="AM950" s="10"/>
      <c r="AN950" s="10"/>
      <c r="AO950" s="10"/>
      <c r="AP950" s="10"/>
      <c r="AQ950" s="10"/>
      <c r="AR950" s="10"/>
    </row>
    <row r="951" spans="1:44" x14ac:dyDescent="0.2">
      <c r="A951" s="9"/>
      <c r="B951" s="9"/>
      <c r="C951" s="9"/>
      <c r="D951" s="9"/>
      <c r="E951" s="9"/>
      <c r="F951" s="9"/>
      <c r="G951" s="9"/>
      <c r="AK951" s="10"/>
      <c r="AL951" s="10"/>
      <c r="AM951" s="10"/>
      <c r="AN951" s="10"/>
      <c r="AO951" s="10"/>
      <c r="AP951" s="10"/>
      <c r="AQ951" s="10"/>
      <c r="AR951" s="10"/>
    </row>
    <row r="952" spans="1:44" x14ac:dyDescent="0.2">
      <c r="A952" s="9"/>
      <c r="B952" s="9"/>
      <c r="C952" s="9"/>
      <c r="D952" s="9"/>
      <c r="E952" s="9"/>
      <c r="F952" s="9"/>
      <c r="G952" s="9"/>
      <c r="AK952" s="10"/>
      <c r="AL952" s="10"/>
      <c r="AM952" s="10"/>
      <c r="AN952" s="10"/>
      <c r="AO952" s="10"/>
      <c r="AP952" s="10"/>
      <c r="AQ952" s="10"/>
      <c r="AR952" s="10"/>
    </row>
    <row r="953" spans="1:44" x14ac:dyDescent="0.2">
      <c r="A953" s="9"/>
      <c r="B953" s="9"/>
      <c r="C953" s="9"/>
      <c r="D953" s="9"/>
      <c r="E953" s="9"/>
      <c r="F953" s="9"/>
      <c r="G953" s="9"/>
      <c r="AK953" s="10"/>
      <c r="AL953" s="10"/>
      <c r="AM953" s="10"/>
      <c r="AN953" s="10"/>
      <c r="AO953" s="10"/>
      <c r="AP953" s="10"/>
      <c r="AQ953" s="10"/>
      <c r="AR953" s="10"/>
    </row>
    <row r="954" spans="1:44" x14ac:dyDescent="0.2">
      <c r="A954" s="9"/>
      <c r="B954" s="9"/>
      <c r="C954" s="9"/>
      <c r="D954" s="9"/>
      <c r="E954" s="9"/>
      <c r="F954" s="9"/>
      <c r="G954" s="9"/>
      <c r="AK954" s="10"/>
      <c r="AL954" s="10"/>
      <c r="AM954" s="10"/>
      <c r="AN954" s="10"/>
      <c r="AO954" s="10"/>
      <c r="AP954" s="10"/>
      <c r="AQ954" s="10"/>
      <c r="AR954" s="10"/>
    </row>
    <row r="955" spans="1:44" x14ac:dyDescent="0.2">
      <c r="A955" s="9"/>
      <c r="B955" s="9"/>
      <c r="C955" s="9"/>
      <c r="D955" s="9"/>
      <c r="E955" s="9"/>
      <c r="F955" s="9"/>
      <c r="G955" s="9"/>
      <c r="AK955" s="10"/>
      <c r="AL955" s="10"/>
      <c r="AM955" s="10"/>
      <c r="AN955" s="10"/>
      <c r="AO955" s="10"/>
      <c r="AP955" s="10"/>
      <c r="AQ955" s="10"/>
      <c r="AR955" s="10"/>
    </row>
    <row r="956" spans="1:44" x14ac:dyDescent="0.2">
      <c r="A956" s="9"/>
      <c r="B956" s="9"/>
      <c r="C956" s="9"/>
      <c r="D956" s="9"/>
      <c r="E956" s="9"/>
      <c r="F956" s="9"/>
      <c r="G956" s="9"/>
      <c r="AK956" s="10"/>
      <c r="AL956" s="10"/>
      <c r="AM956" s="10"/>
      <c r="AN956" s="10"/>
      <c r="AO956" s="10"/>
      <c r="AP956" s="10"/>
      <c r="AQ956" s="10"/>
      <c r="AR956" s="10"/>
    </row>
    <row r="957" spans="1:44" x14ac:dyDescent="0.2">
      <c r="A957" s="9"/>
      <c r="B957" s="9"/>
      <c r="C957" s="9"/>
      <c r="D957" s="9"/>
      <c r="E957" s="9"/>
      <c r="F957" s="9"/>
      <c r="G957" s="9"/>
      <c r="AK957" s="10"/>
      <c r="AL957" s="10"/>
      <c r="AM957" s="10"/>
      <c r="AN957" s="10"/>
      <c r="AO957" s="10"/>
      <c r="AP957" s="10"/>
      <c r="AQ957" s="10"/>
      <c r="AR957" s="10"/>
    </row>
    <row r="958" spans="1:44" x14ac:dyDescent="0.2">
      <c r="A958" s="9"/>
      <c r="B958" s="9"/>
      <c r="C958" s="9"/>
      <c r="D958" s="9"/>
      <c r="E958" s="9"/>
      <c r="F958" s="9"/>
      <c r="G958" s="9"/>
      <c r="AK958" s="10"/>
      <c r="AL958" s="10"/>
      <c r="AM958" s="10"/>
      <c r="AN958" s="10"/>
      <c r="AO958" s="10"/>
      <c r="AP958" s="10"/>
      <c r="AQ958" s="10"/>
      <c r="AR958" s="10"/>
    </row>
    <row r="959" spans="1:44" x14ac:dyDescent="0.2">
      <c r="A959" s="9"/>
      <c r="B959" s="9"/>
      <c r="C959" s="9"/>
      <c r="D959" s="9"/>
      <c r="E959" s="9"/>
      <c r="F959" s="9"/>
      <c r="G959" s="9"/>
      <c r="AK959" s="10"/>
      <c r="AL959" s="10"/>
      <c r="AM959" s="10"/>
      <c r="AN959" s="10"/>
      <c r="AO959" s="10"/>
      <c r="AP959" s="10"/>
      <c r="AQ959" s="10"/>
      <c r="AR959" s="10"/>
    </row>
    <row r="960" spans="1:44" x14ac:dyDescent="0.2">
      <c r="A960" s="9"/>
      <c r="B960" s="9"/>
      <c r="C960" s="9"/>
      <c r="D960" s="9"/>
      <c r="E960" s="9"/>
      <c r="F960" s="9"/>
      <c r="G960" s="9"/>
      <c r="AK960" s="10"/>
      <c r="AL960" s="10"/>
      <c r="AM960" s="10"/>
      <c r="AN960" s="10"/>
      <c r="AO960" s="10"/>
      <c r="AP960" s="10"/>
      <c r="AQ960" s="10"/>
      <c r="AR960" s="10"/>
    </row>
    <row r="961" spans="1:44" x14ac:dyDescent="0.2">
      <c r="A961" s="9"/>
      <c r="B961" s="9"/>
      <c r="C961" s="9"/>
      <c r="D961" s="9"/>
      <c r="E961" s="9"/>
      <c r="F961" s="9"/>
      <c r="G961" s="9"/>
      <c r="AK961" s="10"/>
      <c r="AL961" s="10"/>
      <c r="AM961" s="10"/>
      <c r="AN961" s="10"/>
      <c r="AO961" s="10"/>
      <c r="AP961" s="10"/>
      <c r="AQ961" s="10"/>
      <c r="AR961" s="10"/>
    </row>
    <row r="962" spans="1:44" x14ac:dyDescent="0.2">
      <c r="A962" s="9"/>
      <c r="B962" s="9"/>
      <c r="C962" s="9"/>
      <c r="D962" s="9"/>
      <c r="E962" s="9"/>
      <c r="F962" s="9"/>
      <c r="G962" s="9"/>
      <c r="AK962" s="10"/>
      <c r="AL962" s="10"/>
      <c r="AM962" s="10"/>
      <c r="AN962" s="10"/>
      <c r="AO962" s="10"/>
      <c r="AP962" s="10"/>
      <c r="AQ962" s="10"/>
      <c r="AR962" s="10"/>
    </row>
    <row r="963" spans="1:44" x14ac:dyDescent="0.2">
      <c r="A963" s="9"/>
      <c r="B963" s="9"/>
      <c r="C963" s="9"/>
      <c r="D963" s="9"/>
      <c r="E963" s="9"/>
      <c r="F963" s="9"/>
      <c r="G963" s="9"/>
      <c r="AK963" s="10"/>
      <c r="AL963" s="10"/>
      <c r="AM963" s="10"/>
      <c r="AN963" s="10"/>
      <c r="AO963" s="10"/>
      <c r="AP963" s="10"/>
      <c r="AQ963" s="10"/>
      <c r="AR963" s="10"/>
    </row>
    <row r="964" spans="1:44" x14ac:dyDescent="0.2">
      <c r="A964" s="9"/>
      <c r="B964" s="9"/>
      <c r="C964" s="9"/>
      <c r="D964" s="9"/>
      <c r="E964" s="9"/>
      <c r="F964" s="9"/>
      <c r="G964" s="9"/>
      <c r="AK964" s="10"/>
      <c r="AL964" s="10"/>
      <c r="AM964" s="10"/>
      <c r="AN964" s="10"/>
      <c r="AO964" s="10"/>
      <c r="AP964" s="10"/>
      <c r="AQ964" s="10"/>
      <c r="AR964" s="10"/>
    </row>
    <row r="965" spans="1:44" x14ac:dyDescent="0.2">
      <c r="A965" s="9"/>
      <c r="B965" s="9"/>
      <c r="C965" s="9"/>
      <c r="D965" s="9"/>
      <c r="E965" s="9"/>
      <c r="F965" s="9"/>
      <c r="G965" s="9"/>
      <c r="AK965" s="10"/>
      <c r="AL965" s="10"/>
      <c r="AM965" s="10"/>
      <c r="AN965" s="10"/>
      <c r="AO965" s="10"/>
      <c r="AP965" s="10"/>
      <c r="AQ965" s="10"/>
      <c r="AR965" s="10"/>
    </row>
    <row r="966" spans="1:44" x14ac:dyDescent="0.2">
      <c r="A966" s="9"/>
      <c r="B966" s="9"/>
      <c r="C966" s="9"/>
      <c r="D966" s="9"/>
      <c r="E966" s="9"/>
      <c r="F966" s="9"/>
      <c r="G966" s="9"/>
      <c r="AK966" s="10"/>
      <c r="AL966" s="10"/>
      <c r="AM966" s="10"/>
      <c r="AN966" s="10"/>
      <c r="AO966" s="10"/>
      <c r="AP966" s="10"/>
      <c r="AQ966" s="10"/>
      <c r="AR966" s="10"/>
    </row>
    <row r="967" spans="1:44" x14ac:dyDescent="0.2">
      <c r="A967" s="9"/>
      <c r="B967" s="9"/>
      <c r="C967" s="9"/>
      <c r="D967" s="9"/>
      <c r="E967" s="9"/>
      <c r="F967" s="9"/>
      <c r="G967" s="9"/>
      <c r="AK967" s="10"/>
      <c r="AL967" s="10"/>
      <c r="AM967" s="10"/>
      <c r="AN967" s="10"/>
      <c r="AO967" s="10"/>
      <c r="AP967" s="10"/>
      <c r="AQ967" s="10"/>
      <c r="AR967" s="10"/>
    </row>
    <row r="968" spans="1:44" x14ac:dyDescent="0.2">
      <c r="A968" s="9"/>
      <c r="B968" s="9"/>
      <c r="C968" s="9"/>
      <c r="D968" s="9"/>
      <c r="E968" s="9"/>
      <c r="F968" s="9"/>
      <c r="G968" s="9"/>
      <c r="AK968" s="10"/>
      <c r="AL968" s="10"/>
      <c r="AM968" s="10"/>
      <c r="AN968" s="10"/>
      <c r="AO968" s="10"/>
      <c r="AP968" s="10"/>
      <c r="AQ968" s="10"/>
      <c r="AR968" s="10"/>
    </row>
    <row r="969" spans="1:44" x14ac:dyDescent="0.2">
      <c r="A969" s="9"/>
      <c r="B969" s="9"/>
      <c r="C969" s="9"/>
      <c r="D969" s="9"/>
      <c r="E969" s="9"/>
      <c r="F969" s="9"/>
      <c r="G969" s="9"/>
      <c r="AK969" s="10"/>
      <c r="AL969" s="10"/>
      <c r="AM969" s="10"/>
      <c r="AN969" s="10"/>
      <c r="AO969" s="10"/>
      <c r="AP969" s="10"/>
      <c r="AQ969" s="10"/>
      <c r="AR969" s="10"/>
    </row>
    <row r="970" spans="1:44" x14ac:dyDescent="0.2">
      <c r="A970" s="9"/>
      <c r="B970" s="9"/>
      <c r="C970" s="9"/>
      <c r="D970" s="9"/>
      <c r="E970" s="9"/>
      <c r="F970" s="9"/>
      <c r="G970" s="9"/>
      <c r="AK970" s="10"/>
      <c r="AL970" s="10"/>
      <c r="AM970" s="10"/>
      <c r="AN970" s="10"/>
      <c r="AO970" s="10"/>
      <c r="AP970" s="10"/>
      <c r="AQ970" s="10"/>
      <c r="AR970" s="10"/>
    </row>
    <row r="971" spans="1:44" x14ac:dyDescent="0.2">
      <c r="A971" s="9"/>
      <c r="B971" s="9"/>
      <c r="C971" s="9"/>
      <c r="D971" s="9"/>
      <c r="E971" s="9"/>
      <c r="F971" s="9"/>
      <c r="G971" s="9"/>
      <c r="AK971" s="10"/>
      <c r="AL971" s="10"/>
      <c r="AM971" s="10"/>
      <c r="AN971" s="10"/>
      <c r="AO971" s="10"/>
      <c r="AP971" s="10"/>
      <c r="AQ971" s="10"/>
      <c r="AR971" s="10"/>
    </row>
    <row r="972" spans="1:44" x14ac:dyDescent="0.2">
      <c r="A972" s="9"/>
      <c r="B972" s="9"/>
      <c r="C972" s="9"/>
      <c r="D972" s="9"/>
      <c r="E972" s="9"/>
      <c r="F972" s="9"/>
      <c r="G972" s="9"/>
      <c r="AK972" s="10"/>
      <c r="AL972" s="10"/>
      <c r="AM972" s="10"/>
      <c r="AN972" s="10"/>
      <c r="AO972" s="10"/>
      <c r="AP972" s="10"/>
      <c r="AQ972" s="10"/>
      <c r="AR972" s="10"/>
    </row>
    <row r="973" spans="1:44" x14ac:dyDescent="0.2">
      <c r="A973" s="9"/>
      <c r="B973" s="9"/>
      <c r="C973" s="9"/>
      <c r="D973" s="9"/>
      <c r="E973" s="9"/>
      <c r="F973" s="9"/>
      <c r="G973" s="9"/>
      <c r="AK973" s="10"/>
      <c r="AL973" s="10"/>
      <c r="AM973" s="10"/>
      <c r="AN973" s="10"/>
      <c r="AO973" s="10"/>
      <c r="AP973" s="10"/>
      <c r="AQ973" s="10"/>
      <c r="AR973" s="10"/>
    </row>
    <row r="974" spans="1:44" x14ac:dyDescent="0.2">
      <c r="A974" s="9"/>
      <c r="B974" s="9"/>
      <c r="C974" s="9"/>
      <c r="D974" s="9"/>
      <c r="E974" s="9"/>
      <c r="F974" s="9"/>
      <c r="G974" s="9"/>
      <c r="AK974" s="10"/>
      <c r="AL974" s="10"/>
      <c r="AM974" s="10"/>
      <c r="AN974" s="10"/>
      <c r="AO974" s="10"/>
      <c r="AP974" s="10"/>
      <c r="AQ974" s="10"/>
      <c r="AR974" s="10"/>
    </row>
    <row r="975" spans="1:44" x14ac:dyDescent="0.2">
      <c r="A975" s="9"/>
      <c r="B975" s="9"/>
      <c r="C975" s="9"/>
      <c r="D975" s="9"/>
      <c r="E975" s="9"/>
      <c r="F975" s="9"/>
      <c r="G975" s="9"/>
      <c r="AK975" s="10"/>
      <c r="AL975" s="10"/>
      <c r="AM975" s="10"/>
      <c r="AN975" s="10"/>
      <c r="AO975" s="10"/>
      <c r="AP975" s="10"/>
      <c r="AQ975" s="10"/>
      <c r="AR975" s="10"/>
    </row>
    <row r="976" spans="1:44" x14ac:dyDescent="0.2">
      <c r="A976" s="9"/>
      <c r="B976" s="9"/>
      <c r="C976" s="9"/>
      <c r="D976" s="9"/>
      <c r="E976" s="9"/>
      <c r="F976" s="9"/>
      <c r="G976" s="9"/>
      <c r="AK976" s="10"/>
      <c r="AL976" s="10"/>
      <c r="AM976" s="10"/>
      <c r="AN976" s="10"/>
      <c r="AO976" s="10"/>
      <c r="AP976" s="10"/>
      <c r="AQ976" s="10"/>
      <c r="AR976" s="10"/>
    </row>
    <row r="977" spans="1:44" x14ac:dyDescent="0.2">
      <c r="A977" s="9"/>
      <c r="B977" s="9"/>
      <c r="C977" s="9"/>
      <c r="D977" s="9"/>
      <c r="E977" s="9"/>
      <c r="F977" s="9"/>
      <c r="G977" s="9"/>
      <c r="AK977" s="10"/>
      <c r="AL977" s="10"/>
      <c r="AM977" s="10"/>
      <c r="AN977" s="10"/>
      <c r="AO977" s="10"/>
      <c r="AP977" s="10"/>
      <c r="AQ977" s="10"/>
      <c r="AR977" s="10"/>
    </row>
    <row r="978" spans="1:44" x14ac:dyDescent="0.2">
      <c r="A978" s="9"/>
      <c r="B978" s="9"/>
      <c r="C978" s="9"/>
      <c r="D978" s="9"/>
      <c r="E978" s="9"/>
      <c r="F978" s="9"/>
      <c r="G978" s="9"/>
      <c r="AK978" s="10"/>
      <c r="AL978" s="10"/>
      <c r="AM978" s="10"/>
      <c r="AN978" s="10"/>
      <c r="AO978" s="10"/>
      <c r="AP978" s="10"/>
      <c r="AQ978" s="10"/>
      <c r="AR978" s="10"/>
    </row>
    <row r="979" spans="1:44" x14ac:dyDescent="0.2">
      <c r="A979" s="9"/>
      <c r="B979" s="9"/>
      <c r="C979" s="9"/>
      <c r="D979" s="9"/>
      <c r="E979" s="9"/>
      <c r="F979" s="9"/>
      <c r="G979" s="9"/>
      <c r="AK979" s="10"/>
      <c r="AL979" s="10"/>
      <c r="AM979" s="10"/>
      <c r="AN979" s="10"/>
      <c r="AO979" s="10"/>
      <c r="AP979" s="10"/>
      <c r="AQ979" s="10"/>
      <c r="AR979" s="10"/>
    </row>
    <row r="980" spans="1:44" x14ac:dyDescent="0.2">
      <c r="A980" s="9"/>
      <c r="B980" s="9"/>
      <c r="C980" s="9"/>
      <c r="D980" s="9"/>
      <c r="E980" s="9"/>
      <c r="F980" s="9"/>
      <c r="G980" s="9"/>
      <c r="AK980" s="10"/>
      <c r="AL980" s="10"/>
      <c r="AM980" s="10"/>
      <c r="AN980" s="10"/>
      <c r="AO980" s="10"/>
      <c r="AP980" s="10"/>
      <c r="AQ980" s="10"/>
      <c r="AR980" s="10"/>
    </row>
    <row r="981" spans="1:44" x14ac:dyDescent="0.2">
      <c r="A981" s="9"/>
      <c r="B981" s="9"/>
      <c r="C981" s="9"/>
      <c r="D981" s="9"/>
      <c r="E981" s="9"/>
      <c r="F981" s="9"/>
      <c r="G981" s="9"/>
      <c r="AK981" s="10"/>
      <c r="AL981" s="10"/>
      <c r="AM981" s="10"/>
      <c r="AN981" s="10"/>
      <c r="AO981" s="10"/>
      <c r="AP981" s="10"/>
      <c r="AQ981" s="10"/>
      <c r="AR981" s="10"/>
    </row>
    <row r="982" spans="1:44" x14ac:dyDescent="0.2">
      <c r="A982" s="9"/>
      <c r="B982" s="9"/>
      <c r="C982" s="9"/>
      <c r="D982" s="9"/>
      <c r="E982" s="9"/>
      <c r="F982" s="9"/>
      <c r="G982" s="9"/>
      <c r="AK982" s="10"/>
      <c r="AL982" s="10"/>
      <c r="AM982" s="10"/>
      <c r="AN982" s="10"/>
      <c r="AO982" s="10"/>
      <c r="AP982" s="10"/>
      <c r="AQ982" s="10"/>
      <c r="AR982" s="10"/>
    </row>
    <row r="983" spans="1:44" x14ac:dyDescent="0.2">
      <c r="A983" s="9"/>
      <c r="B983" s="9"/>
      <c r="C983" s="9"/>
      <c r="D983" s="9"/>
      <c r="E983" s="9"/>
      <c r="F983" s="9"/>
      <c r="G983" s="9"/>
      <c r="AK983" s="10"/>
      <c r="AL983" s="10"/>
      <c r="AM983" s="10"/>
      <c r="AN983" s="10"/>
      <c r="AO983" s="10"/>
      <c r="AP983" s="10"/>
      <c r="AQ983" s="10"/>
      <c r="AR983" s="10"/>
    </row>
    <row r="984" spans="1:44" x14ac:dyDescent="0.2">
      <c r="A984" s="9"/>
      <c r="B984" s="9"/>
      <c r="C984" s="9"/>
      <c r="D984" s="9"/>
      <c r="E984" s="9"/>
      <c r="F984" s="9"/>
      <c r="G984" s="9"/>
      <c r="AK984" s="10"/>
      <c r="AL984" s="10"/>
      <c r="AM984" s="10"/>
      <c r="AN984" s="10"/>
      <c r="AO984" s="10"/>
      <c r="AP984" s="10"/>
      <c r="AQ984" s="10"/>
      <c r="AR984" s="10"/>
    </row>
    <row r="985" spans="1:44" x14ac:dyDescent="0.2">
      <c r="A985" s="9"/>
      <c r="B985" s="9"/>
      <c r="C985" s="9"/>
      <c r="D985" s="9"/>
      <c r="E985" s="9"/>
      <c r="F985" s="9"/>
      <c r="G985" s="9"/>
      <c r="AK985" s="10"/>
      <c r="AL985" s="10"/>
      <c r="AM985" s="10"/>
      <c r="AN985" s="10"/>
      <c r="AO985" s="10"/>
      <c r="AP985" s="10"/>
      <c r="AQ985" s="10"/>
      <c r="AR985" s="10"/>
    </row>
    <row r="986" spans="1:44" x14ac:dyDescent="0.2">
      <c r="A986" s="9"/>
      <c r="B986" s="9"/>
      <c r="C986" s="9"/>
      <c r="D986" s="9"/>
      <c r="E986" s="9"/>
      <c r="F986" s="9"/>
      <c r="G986" s="9"/>
      <c r="AK986" s="10"/>
      <c r="AL986" s="10"/>
      <c r="AM986" s="10"/>
      <c r="AN986" s="10"/>
      <c r="AO986" s="10"/>
      <c r="AP986" s="10"/>
      <c r="AQ986" s="10"/>
      <c r="AR986" s="10"/>
    </row>
    <row r="987" spans="1:44" x14ac:dyDescent="0.2">
      <c r="A987" s="9"/>
      <c r="B987" s="9"/>
      <c r="C987" s="9"/>
      <c r="D987" s="9"/>
      <c r="E987" s="9"/>
      <c r="F987" s="9"/>
      <c r="G987" s="9"/>
      <c r="AK987" s="10"/>
      <c r="AL987" s="10"/>
      <c r="AM987" s="10"/>
      <c r="AN987" s="10"/>
      <c r="AO987" s="10"/>
      <c r="AP987" s="10"/>
      <c r="AQ987" s="10"/>
      <c r="AR987" s="10"/>
    </row>
    <row r="988" spans="1:44" x14ac:dyDescent="0.2">
      <c r="A988" s="9"/>
      <c r="B988" s="9"/>
      <c r="C988" s="9"/>
      <c r="D988" s="9"/>
      <c r="E988" s="9"/>
      <c r="F988" s="9"/>
      <c r="G988" s="9"/>
      <c r="AK988" s="10"/>
      <c r="AL988" s="10"/>
      <c r="AM988" s="10"/>
      <c r="AN988" s="10"/>
      <c r="AO988" s="10"/>
      <c r="AP988" s="10"/>
      <c r="AQ988" s="10"/>
      <c r="AR988" s="10"/>
    </row>
    <row r="989" spans="1:44" x14ac:dyDescent="0.2">
      <c r="A989" s="9"/>
      <c r="B989" s="9"/>
      <c r="C989" s="9"/>
      <c r="D989" s="9"/>
      <c r="E989" s="9"/>
      <c r="F989" s="9"/>
      <c r="G989" s="9"/>
      <c r="AK989" s="10"/>
      <c r="AL989" s="10"/>
      <c r="AM989" s="10"/>
      <c r="AN989" s="10"/>
      <c r="AO989" s="10"/>
      <c r="AP989" s="10"/>
      <c r="AQ989" s="10"/>
      <c r="AR989" s="10"/>
    </row>
    <row r="990" spans="1:44" x14ac:dyDescent="0.2">
      <c r="A990" s="9"/>
      <c r="B990" s="9"/>
      <c r="C990" s="9"/>
      <c r="D990" s="9"/>
      <c r="E990" s="9"/>
      <c r="F990" s="9"/>
      <c r="G990" s="9"/>
      <c r="AK990" s="10"/>
      <c r="AL990" s="10"/>
      <c r="AM990" s="10"/>
      <c r="AN990" s="10"/>
      <c r="AO990" s="10"/>
      <c r="AP990" s="10"/>
      <c r="AQ990" s="10"/>
      <c r="AR990" s="10"/>
    </row>
    <row r="991" spans="1:44" x14ac:dyDescent="0.2">
      <c r="A991" s="9"/>
      <c r="B991" s="9"/>
      <c r="C991" s="9"/>
      <c r="D991" s="9"/>
      <c r="E991" s="9"/>
      <c r="F991" s="9"/>
      <c r="G991" s="9"/>
      <c r="AK991" s="10"/>
      <c r="AL991" s="10"/>
      <c r="AM991" s="10"/>
      <c r="AN991" s="10"/>
      <c r="AO991" s="10"/>
      <c r="AP991" s="10"/>
      <c r="AQ991" s="10"/>
      <c r="AR991" s="10"/>
    </row>
    <row r="992" spans="1:44" x14ac:dyDescent="0.2">
      <c r="A992" s="9"/>
      <c r="B992" s="9"/>
      <c r="C992" s="9"/>
      <c r="D992" s="9"/>
      <c r="E992" s="9"/>
      <c r="F992" s="9"/>
      <c r="G992" s="9"/>
      <c r="AK992" s="10"/>
      <c r="AL992" s="10"/>
      <c r="AM992" s="10"/>
      <c r="AN992" s="10"/>
      <c r="AO992" s="10"/>
      <c r="AP992" s="10"/>
      <c r="AQ992" s="10"/>
      <c r="AR992" s="10"/>
    </row>
    <row r="993" spans="1:44" x14ac:dyDescent="0.2">
      <c r="A993" s="9"/>
      <c r="B993" s="9"/>
      <c r="C993" s="9"/>
      <c r="D993" s="9"/>
      <c r="E993" s="9"/>
      <c r="F993" s="9"/>
      <c r="G993" s="9"/>
      <c r="AK993" s="10"/>
      <c r="AL993" s="10"/>
      <c r="AM993" s="10"/>
      <c r="AN993" s="10"/>
      <c r="AO993" s="10"/>
      <c r="AP993" s="10"/>
      <c r="AQ993" s="10"/>
      <c r="AR993" s="10"/>
    </row>
    <row r="994" spans="1:44" x14ac:dyDescent="0.2">
      <c r="A994" s="9"/>
      <c r="B994" s="9"/>
      <c r="C994" s="9"/>
      <c r="D994" s="9"/>
      <c r="E994" s="9"/>
      <c r="F994" s="9"/>
      <c r="G994" s="9"/>
      <c r="AK994" s="10"/>
      <c r="AL994" s="10"/>
      <c r="AM994" s="10"/>
      <c r="AN994" s="10"/>
      <c r="AO994" s="10"/>
      <c r="AP994" s="10"/>
      <c r="AQ994" s="10"/>
      <c r="AR994" s="10"/>
    </row>
    <row r="995" spans="1:44" x14ac:dyDescent="0.2">
      <c r="A995" s="9"/>
      <c r="B995" s="9"/>
      <c r="C995" s="9"/>
      <c r="D995" s="9"/>
      <c r="E995" s="9"/>
      <c r="F995" s="9"/>
      <c r="G995" s="9"/>
      <c r="AK995" s="10"/>
      <c r="AL995" s="10"/>
      <c r="AM995" s="10"/>
      <c r="AN995" s="10"/>
      <c r="AO995" s="10"/>
      <c r="AP995" s="10"/>
      <c r="AQ995" s="10"/>
      <c r="AR995" s="10"/>
    </row>
    <row r="996" spans="1:44" x14ac:dyDescent="0.2">
      <c r="A996" s="9"/>
      <c r="B996" s="9"/>
      <c r="C996" s="9"/>
      <c r="D996" s="9"/>
      <c r="E996" s="9"/>
      <c r="F996" s="9"/>
      <c r="G996" s="9"/>
      <c r="AK996" s="10"/>
      <c r="AL996" s="10"/>
      <c r="AM996" s="10"/>
      <c r="AN996" s="10"/>
      <c r="AO996" s="10"/>
      <c r="AP996" s="10"/>
      <c r="AQ996" s="10"/>
      <c r="AR996" s="10"/>
    </row>
    <row r="997" spans="1:44" x14ac:dyDescent="0.2">
      <c r="A997" s="9"/>
      <c r="B997" s="9"/>
      <c r="C997" s="9"/>
      <c r="D997" s="9"/>
      <c r="E997" s="9"/>
      <c r="F997" s="9"/>
      <c r="G997" s="9"/>
      <c r="AK997" s="10"/>
      <c r="AL997" s="10"/>
      <c r="AM997" s="10"/>
      <c r="AN997" s="10"/>
      <c r="AO997" s="10"/>
      <c r="AP997" s="10"/>
      <c r="AQ997" s="10"/>
      <c r="AR997" s="10"/>
    </row>
    <row r="998" spans="1:44" x14ac:dyDescent="0.2">
      <c r="A998" s="9"/>
      <c r="B998" s="9"/>
      <c r="C998" s="9"/>
      <c r="D998" s="9"/>
      <c r="E998" s="9"/>
      <c r="F998" s="9"/>
      <c r="G998" s="9"/>
      <c r="AK998" s="10"/>
      <c r="AL998" s="10"/>
      <c r="AM998" s="10"/>
      <c r="AN998" s="10"/>
      <c r="AO998" s="10"/>
      <c r="AP998" s="10"/>
      <c r="AQ998" s="10"/>
      <c r="AR998" s="10"/>
    </row>
    <row r="999" spans="1:44" x14ac:dyDescent="0.2">
      <c r="A999" s="9"/>
      <c r="B999" s="9"/>
      <c r="C999" s="9"/>
      <c r="D999" s="9"/>
      <c r="E999" s="9"/>
      <c r="F999" s="9"/>
      <c r="G999" s="9"/>
      <c r="AK999" s="10"/>
      <c r="AL999" s="10"/>
      <c r="AM999" s="10"/>
      <c r="AN999" s="10"/>
      <c r="AO999" s="10"/>
      <c r="AP999" s="10"/>
      <c r="AQ999" s="10"/>
      <c r="AR999" s="10"/>
    </row>
    <row r="1000" spans="1:44" x14ac:dyDescent="0.2">
      <c r="A1000" s="9"/>
      <c r="B1000" s="9"/>
      <c r="C1000" s="9"/>
      <c r="D1000" s="9"/>
      <c r="E1000" s="9"/>
      <c r="F1000" s="9"/>
      <c r="G1000" s="9"/>
      <c r="AK1000" s="10"/>
      <c r="AL1000" s="10"/>
      <c r="AM1000" s="10"/>
      <c r="AN1000" s="10"/>
      <c r="AO1000" s="10"/>
      <c r="AP1000" s="10"/>
      <c r="AQ1000" s="10"/>
      <c r="AR1000" s="10"/>
    </row>
    <row r="1001" spans="1:44" x14ac:dyDescent="0.2">
      <c r="A1001" s="9"/>
      <c r="B1001" s="9"/>
      <c r="C1001" s="9"/>
      <c r="D1001" s="9"/>
      <c r="E1001" s="9"/>
      <c r="F1001" s="9"/>
      <c r="G1001" s="9"/>
      <c r="AK1001" s="10"/>
      <c r="AL1001" s="10"/>
      <c r="AM1001" s="10"/>
      <c r="AN1001" s="10"/>
      <c r="AO1001" s="10"/>
      <c r="AP1001" s="10"/>
      <c r="AQ1001" s="10"/>
      <c r="AR1001" s="10"/>
    </row>
    <row r="1002" spans="1:44" x14ac:dyDescent="0.2">
      <c r="A1002" s="9"/>
      <c r="B1002" s="9"/>
      <c r="C1002" s="9"/>
      <c r="D1002" s="9"/>
      <c r="E1002" s="9"/>
      <c r="F1002" s="9"/>
      <c r="G1002" s="9"/>
      <c r="AK1002" s="10"/>
      <c r="AL1002" s="10"/>
      <c r="AM1002" s="10"/>
      <c r="AN1002" s="10"/>
      <c r="AO1002" s="10"/>
      <c r="AP1002" s="10"/>
      <c r="AQ1002" s="10"/>
      <c r="AR1002" s="10"/>
    </row>
    <row r="1003" spans="1:44" x14ac:dyDescent="0.2">
      <c r="A1003" s="9"/>
      <c r="B1003" s="9"/>
      <c r="C1003" s="9"/>
      <c r="D1003" s="9"/>
      <c r="E1003" s="9"/>
      <c r="F1003" s="9"/>
      <c r="G1003" s="9"/>
      <c r="AK1003" s="10"/>
      <c r="AL1003" s="10"/>
      <c r="AM1003" s="10"/>
      <c r="AN1003" s="10"/>
      <c r="AO1003" s="10"/>
      <c r="AP1003" s="10"/>
      <c r="AQ1003" s="10"/>
      <c r="AR1003" s="10"/>
    </row>
    <row r="1004" spans="1:44" x14ac:dyDescent="0.2">
      <c r="A1004" s="9"/>
      <c r="B1004" s="9"/>
      <c r="C1004" s="9"/>
      <c r="D1004" s="9"/>
      <c r="E1004" s="9"/>
      <c r="F1004" s="9"/>
      <c r="G1004" s="9"/>
      <c r="AK1004" s="10"/>
      <c r="AL1004" s="10"/>
      <c r="AM1004" s="10"/>
      <c r="AN1004" s="10"/>
      <c r="AO1004" s="10"/>
      <c r="AP1004" s="10"/>
      <c r="AQ1004" s="10"/>
      <c r="AR1004" s="10"/>
    </row>
    <row r="1005" spans="1:44" x14ac:dyDescent="0.2">
      <c r="A1005" s="9"/>
      <c r="B1005" s="9"/>
      <c r="C1005" s="9"/>
      <c r="D1005" s="9"/>
      <c r="E1005" s="9"/>
      <c r="F1005" s="9"/>
      <c r="G1005" s="9"/>
      <c r="AK1005" s="10"/>
      <c r="AL1005" s="10"/>
      <c r="AM1005" s="10"/>
      <c r="AN1005" s="10"/>
      <c r="AO1005" s="10"/>
      <c r="AP1005" s="10"/>
      <c r="AQ1005" s="10"/>
      <c r="AR1005" s="10"/>
    </row>
    <row r="1006" spans="1:44" x14ac:dyDescent="0.2">
      <c r="A1006" s="9"/>
      <c r="B1006" s="9"/>
      <c r="C1006" s="9"/>
      <c r="D1006" s="9"/>
      <c r="E1006" s="9"/>
      <c r="F1006" s="9"/>
      <c r="G1006" s="9"/>
      <c r="AK1006" s="10"/>
      <c r="AL1006" s="10"/>
      <c r="AM1006" s="10"/>
      <c r="AN1006" s="10"/>
      <c r="AO1006" s="10"/>
      <c r="AP1006" s="10"/>
      <c r="AQ1006" s="10"/>
      <c r="AR1006" s="10"/>
    </row>
    <row r="1007" spans="1:44" x14ac:dyDescent="0.2">
      <c r="A1007" s="9"/>
      <c r="B1007" s="9"/>
      <c r="C1007" s="9"/>
      <c r="D1007" s="9"/>
      <c r="E1007" s="9"/>
      <c r="F1007" s="9"/>
      <c r="G1007" s="9"/>
      <c r="AK1007" s="10"/>
      <c r="AL1007" s="10"/>
      <c r="AM1007" s="10"/>
      <c r="AN1007" s="10"/>
      <c r="AO1007" s="10"/>
      <c r="AP1007" s="10"/>
      <c r="AQ1007" s="10"/>
      <c r="AR1007" s="10"/>
    </row>
    <row r="1008" spans="1:44" x14ac:dyDescent="0.2">
      <c r="A1008" s="9"/>
      <c r="B1008" s="9"/>
      <c r="C1008" s="9"/>
      <c r="D1008" s="9"/>
      <c r="E1008" s="9"/>
      <c r="F1008" s="9"/>
      <c r="G1008" s="9"/>
      <c r="AK1008" s="10"/>
      <c r="AL1008" s="10"/>
      <c r="AM1008" s="10"/>
      <c r="AN1008" s="10"/>
      <c r="AO1008" s="10"/>
      <c r="AP1008" s="10"/>
      <c r="AQ1008" s="10"/>
      <c r="AR1008" s="10"/>
    </row>
    <row r="1009" spans="1:44" x14ac:dyDescent="0.2">
      <c r="A1009" s="9"/>
      <c r="B1009" s="9"/>
      <c r="C1009" s="9"/>
      <c r="D1009" s="9"/>
      <c r="E1009" s="9"/>
      <c r="F1009" s="9"/>
      <c r="G1009" s="9"/>
      <c r="AK1009" s="10"/>
      <c r="AL1009" s="10"/>
      <c r="AM1009" s="10"/>
      <c r="AN1009" s="10"/>
      <c r="AO1009" s="10"/>
      <c r="AP1009" s="10"/>
      <c r="AQ1009" s="10"/>
      <c r="AR1009" s="10"/>
    </row>
    <row r="1010" spans="1:44" x14ac:dyDescent="0.2">
      <c r="A1010" s="9"/>
      <c r="B1010" s="9"/>
      <c r="C1010" s="9"/>
      <c r="D1010" s="9"/>
      <c r="E1010" s="9"/>
      <c r="F1010" s="9"/>
      <c r="G1010" s="9"/>
      <c r="AK1010" s="10"/>
      <c r="AL1010" s="10"/>
      <c r="AM1010" s="10"/>
      <c r="AN1010" s="10"/>
      <c r="AO1010" s="10"/>
      <c r="AP1010" s="10"/>
      <c r="AQ1010" s="10"/>
      <c r="AR1010" s="10"/>
    </row>
    <row r="1011" spans="1:44" x14ac:dyDescent="0.2">
      <c r="A1011" s="9"/>
      <c r="B1011" s="9"/>
      <c r="C1011" s="9"/>
      <c r="D1011" s="9"/>
      <c r="E1011" s="9"/>
      <c r="F1011" s="9"/>
      <c r="G1011" s="9"/>
      <c r="AK1011" s="10"/>
      <c r="AL1011" s="10"/>
      <c r="AM1011" s="10"/>
      <c r="AN1011" s="10"/>
      <c r="AO1011" s="10"/>
      <c r="AP1011" s="10"/>
      <c r="AQ1011" s="10"/>
      <c r="AR1011" s="10"/>
    </row>
    <row r="1012" spans="1:44" x14ac:dyDescent="0.2">
      <c r="A1012" s="9"/>
      <c r="B1012" s="9"/>
      <c r="C1012" s="9"/>
      <c r="D1012" s="9"/>
      <c r="E1012" s="9"/>
      <c r="F1012" s="9"/>
      <c r="G1012" s="9"/>
      <c r="AK1012" s="10"/>
      <c r="AL1012" s="10"/>
      <c r="AM1012" s="10"/>
      <c r="AN1012" s="10"/>
      <c r="AO1012" s="10"/>
      <c r="AP1012" s="10"/>
      <c r="AQ1012" s="10"/>
      <c r="AR1012" s="10"/>
    </row>
    <row r="1013" spans="1:44" x14ac:dyDescent="0.2">
      <c r="A1013" s="9"/>
      <c r="B1013" s="9"/>
      <c r="C1013" s="9"/>
      <c r="D1013" s="9"/>
      <c r="E1013" s="9"/>
      <c r="F1013" s="9"/>
      <c r="G1013" s="9"/>
      <c r="AK1013" s="10"/>
      <c r="AL1013" s="10"/>
      <c r="AM1013" s="10"/>
      <c r="AN1013" s="10"/>
      <c r="AO1013" s="10"/>
      <c r="AP1013" s="10"/>
      <c r="AQ1013" s="10"/>
      <c r="AR1013" s="10"/>
    </row>
    <row r="1014" spans="1:44" x14ac:dyDescent="0.2">
      <c r="A1014" s="9"/>
      <c r="B1014" s="9"/>
      <c r="C1014" s="9"/>
      <c r="D1014" s="9"/>
      <c r="E1014" s="9"/>
      <c r="F1014" s="9"/>
      <c r="G1014" s="9"/>
      <c r="AK1014" s="10"/>
      <c r="AL1014" s="10"/>
      <c r="AM1014" s="10"/>
      <c r="AN1014" s="10"/>
      <c r="AO1014" s="10"/>
      <c r="AP1014" s="10"/>
      <c r="AQ1014" s="10"/>
      <c r="AR1014" s="10"/>
    </row>
    <row r="1015" spans="1:44" x14ac:dyDescent="0.2">
      <c r="A1015" s="9"/>
      <c r="B1015" s="9"/>
      <c r="C1015" s="9"/>
      <c r="D1015" s="9"/>
      <c r="E1015" s="9"/>
      <c r="F1015" s="9"/>
      <c r="G1015" s="9"/>
      <c r="AK1015" s="10"/>
      <c r="AL1015" s="10"/>
      <c r="AM1015" s="10"/>
      <c r="AN1015" s="10"/>
      <c r="AO1015" s="10"/>
      <c r="AP1015" s="10"/>
      <c r="AQ1015" s="10"/>
      <c r="AR1015" s="10"/>
    </row>
    <row r="1016" spans="1:44" x14ac:dyDescent="0.2">
      <c r="A1016" s="9"/>
      <c r="B1016" s="9"/>
      <c r="C1016" s="9"/>
      <c r="D1016" s="9"/>
      <c r="E1016" s="9"/>
      <c r="F1016" s="9"/>
      <c r="G1016" s="9"/>
      <c r="AK1016" s="10"/>
      <c r="AL1016" s="10"/>
      <c r="AM1016" s="10"/>
      <c r="AN1016" s="10"/>
      <c r="AO1016" s="10"/>
      <c r="AP1016" s="10"/>
      <c r="AQ1016" s="10"/>
      <c r="AR1016" s="10"/>
    </row>
    <row r="1017" spans="1:44" x14ac:dyDescent="0.2">
      <c r="A1017" s="9"/>
      <c r="B1017" s="9"/>
      <c r="C1017" s="9"/>
      <c r="D1017" s="9"/>
      <c r="E1017" s="9"/>
      <c r="F1017" s="9"/>
      <c r="G1017" s="9"/>
      <c r="AK1017" s="10"/>
      <c r="AL1017" s="10"/>
      <c r="AM1017" s="10"/>
      <c r="AN1017" s="10"/>
      <c r="AO1017" s="10"/>
      <c r="AP1017" s="10"/>
      <c r="AQ1017" s="10"/>
      <c r="AR1017" s="10"/>
    </row>
    <row r="1018" spans="1:44" x14ac:dyDescent="0.2">
      <c r="A1018" s="9"/>
      <c r="B1018" s="9"/>
      <c r="C1018" s="9"/>
      <c r="D1018" s="9"/>
      <c r="E1018" s="9"/>
      <c r="F1018" s="9"/>
      <c r="G1018" s="9"/>
      <c r="AK1018" s="10"/>
      <c r="AL1018" s="10"/>
      <c r="AM1018" s="10"/>
      <c r="AN1018" s="10"/>
      <c r="AO1018" s="10"/>
      <c r="AP1018" s="10"/>
      <c r="AQ1018" s="10"/>
      <c r="AR1018" s="10"/>
    </row>
    <row r="1019" spans="1:44" x14ac:dyDescent="0.2">
      <c r="A1019" s="9"/>
      <c r="B1019" s="9"/>
      <c r="C1019" s="9"/>
      <c r="D1019" s="9"/>
      <c r="E1019" s="9"/>
      <c r="F1019" s="9"/>
      <c r="G1019" s="9"/>
      <c r="AK1019" s="10"/>
      <c r="AL1019" s="10"/>
      <c r="AM1019" s="10"/>
      <c r="AN1019" s="10"/>
      <c r="AO1019" s="10"/>
      <c r="AP1019" s="10"/>
      <c r="AQ1019" s="10"/>
      <c r="AR1019" s="10"/>
    </row>
    <row r="1020" spans="1:44" x14ac:dyDescent="0.2">
      <c r="A1020" s="9"/>
      <c r="B1020" s="9"/>
      <c r="C1020" s="9"/>
      <c r="D1020" s="9"/>
      <c r="E1020" s="9"/>
      <c r="F1020" s="9"/>
      <c r="G1020" s="9"/>
      <c r="AK1020" s="10"/>
      <c r="AL1020" s="10"/>
      <c r="AM1020" s="10"/>
      <c r="AN1020" s="10"/>
      <c r="AO1020" s="10"/>
      <c r="AP1020" s="10"/>
      <c r="AQ1020" s="10"/>
      <c r="AR1020" s="10"/>
    </row>
    <row r="1021" spans="1:44" x14ac:dyDescent="0.2">
      <c r="A1021" s="9"/>
      <c r="B1021" s="9"/>
      <c r="C1021" s="9"/>
      <c r="D1021" s="9"/>
      <c r="E1021" s="9"/>
      <c r="F1021" s="9"/>
      <c r="G1021" s="9"/>
      <c r="AK1021" s="10"/>
      <c r="AL1021" s="10"/>
      <c r="AM1021" s="10"/>
      <c r="AN1021" s="10"/>
      <c r="AO1021" s="10"/>
      <c r="AP1021" s="10"/>
      <c r="AQ1021" s="10"/>
      <c r="AR1021" s="10"/>
    </row>
    <row r="1022" spans="1:44" x14ac:dyDescent="0.2">
      <c r="A1022" s="9"/>
      <c r="B1022" s="9"/>
      <c r="C1022" s="9"/>
      <c r="D1022" s="9"/>
      <c r="E1022" s="9"/>
      <c r="F1022" s="9"/>
      <c r="G1022" s="9"/>
      <c r="AK1022" s="10"/>
      <c r="AL1022" s="10"/>
      <c r="AM1022" s="10"/>
      <c r="AN1022" s="10"/>
      <c r="AO1022" s="10"/>
      <c r="AP1022" s="10"/>
      <c r="AQ1022" s="10"/>
      <c r="AR1022" s="10"/>
    </row>
    <row r="1023" spans="1:44" x14ac:dyDescent="0.2">
      <c r="A1023" s="9"/>
      <c r="B1023" s="9"/>
      <c r="C1023" s="9"/>
      <c r="D1023" s="9"/>
      <c r="E1023" s="9"/>
      <c r="F1023" s="9"/>
      <c r="G1023" s="9"/>
      <c r="AK1023" s="10"/>
      <c r="AL1023" s="10"/>
      <c r="AM1023" s="10"/>
      <c r="AN1023" s="10"/>
      <c r="AO1023" s="10"/>
      <c r="AP1023" s="10"/>
      <c r="AQ1023" s="10"/>
      <c r="AR1023" s="10"/>
    </row>
    <row r="1024" spans="1:44" x14ac:dyDescent="0.2">
      <c r="A1024" s="9"/>
      <c r="B1024" s="9"/>
      <c r="C1024" s="9"/>
      <c r="D1024" s="9"/>
      <c r="E1024" s="9"/>
      <c r="F1024" s="9"/>
      <c r="G1024" s="9"/>
      <c r="AK1024" s="10"/>
      <c r="AL1024" s="10"/>
      <c r="AM1024" s="10"/>
      <c r="AN1024" s="10"/>
      <c r="AO1024" s="10"/>
      <c r="AP1024" s="10"/>
      <c r="AQ1024" s="10"/>
      <c r="AR1024" s="10"/>
    </row>
    <row r="1025" spans="1:44" x14ac:dyDescent="0.2">
      <c r="A1025" s="9"/>
      <c r="B1025" s="9"/>
      <c r="C1025" s="9"/>
      <c r="D1025" s="9"/>
      <c r="E1025" s="9"/>
      <c r="F1025" s="9"/>
      <c r="G1025" s="9"/>
      <c r="AK1025" s="10"/>
      <c r="AL1025" s="10"/>
      <c r="AM1025" s="10"/>
      <c r="AN1025" s="10"/>
      <c r="AO1025" s="10"/>
      <c r="AP1025" s="10"/>
      <c r="AQ1025" s="10"/>
      <c r="AR1025" s="10"/>
    </row>
    <row r="1026" spans="1:44" x14ac:dyDescent="0.2">
      <c r="A1026" s="9"/>
      <c r="B1026" s="9"/>
      <c r="C1026" s="9"/>
      <c r="D1026" s="9"/>
      <c r="E1026" s="9"/>
      <c r="F1026" s="9"/>
      <c r="G1026" s="9"/>
      <c r="AK1026" s="10"/>
      <c r="AL1026" s="10"/>
      <c r="AM1026" s="10"/>
      <c r="AN1026" s="10"/>
      <c r="AO1026" s="10"/>
      <c r="AP1026" s="10"/>
      <c r="AQ1026" s="10"/>
      <c r="AR1026" s="10"/>
    </row>
    <row r="1027" spans="1:44" x14ac:dyDescent="0.2">
      <c r="A1027" s="9"/>
      <c r="B1027" s="9"/>
      <c r="C1027" s="9"/>
      <c r="D1027" s="9"/>
      <c r="E1027" s="9"/>
      <c r="F1027" s="9"/>
      <c r="G1027" s="9"/>
      <c r="AK1027" s="10"/>
      <c r="AL1027" s="10"/>
      <c r="AM1027" s="10"/>
      <c r="AN1027" s="10"/>
      <c r="AO1027" s="10"/>
      <c r="AP1027" s="10"/>
      <c r="AQ1027" s="10"/>
      <c r="AR1027" s="10"/>
    </row>
    <row r="1028" spans="1:44" x14ac:dyDescent="0.2">
      <c r="A1028" s="9"/>
      <c r="B1028" s="9"/>
      <c r="C1028" s="9"/>
      <c r="D1028" s="9"/>
      <c r="E1028" s="9"/>
      <c r="F1028" s="9"/>
      <c r="G1028" s="9"/>
      <c r="AK1028" s="10"/>
      <c r="AL1028" s="10"/>
      <c r="AM1028" s="10"/>
      <c r="AN1028" s="10"/>
      <c r="AO1028" s="10"/>
      <c r="AP1028" s="10"/>
      <c r="AQ1028" s="10"/>
      <c r="AR1028" s="10"/>
    </row>
    <row r="1029" spans="1:44" x14ac:dyDescent="0.2">
      <c r="A1029" s="9"/>
      <c r="B1029" s="9"/>
      <c r="C1029" s="9"/>
      <c r="D1029" s="9"/>
      <c r="E1029" s="9"/>
      <c r="F1029" s="9"/>
      <c r="G1029" s="9"/>
      <c r="AK1029" s="10"/>
      <c r="AL1029" s="10"/>
      <c r="AM1029" s="10"/>
      <c r="AN1029" s="10"/>
      <c r="AO1029" s="10"/>
      <c r="AP1029" s="10"/>
      <c r="AQ1029" s="10"/>
      <c r="AR1029" s="10"/>
    </row>
    <row r="1030" spans="1:44" x14ac:dyDescent="0.2">
      <c r="A1030" s="9"/>
      <c r="B1030" s="9"/>
      <c r="C1030" s="9"/>
      <c r="D1030" s="9"/>
      <c r="E1030" s="9"/>
      <c r="F1030" s="9"/>
      <c r="G1030" s="9"/>
      <c r="AK1030" s="10"/>
      <c r="AL1030" s="10"/>
      <c r="AM1030" s="10"/>
      <c r="AN1030" s="10"/>
      <c r="AO1030" s="10"/>
      <c r="AP1030" s="10"/>
      <c r="AQ1030" s="10"/>
      <c r="AR1030" s="10"/>
    </row>
    <row r="1031" spans="1:44" x14ac:dyDescent="0.2">
      <c r="A1031" s="9"/>
      <c r="B1031" s="9"/>
      <c r="C1031" s="9"/>
      <c r="D1031" s="9"/>
      <c r="E1031" s="9"/>
      <c r="F1031" s="9"/>
      <c r="G1031" s="9"/>
      <c r="AK1031" s="10"/>
      <c r="AL1031" s="10"/>
      <c r="AM1031" s="10"/>
      <c r="AN1031" s="10"/>
      <c r="AO1031" s="10"/>
      <c r="AP1031" s="10"/>
      <c r="AQ1031" s="10"/>
      <c r="AR1031" s="10"/>
    </row>
    <row r="1032" spans="1:44" x14ac:dyDescent="0.2">
      <c r="A1032" s="9"/>
      <c r="B1032" s="9"/>
      <c r="C1032" s="9"/>
      <c r="D1032" s="9"/>
      <c r="E1032" s="9"/>
      <c r="F1032" s="9"/>
      <c r="G1032" s="9"/>
      <c r="AK1032" s="10"/>
      <c r="AL1032" s="10"/>
      <c r="AM1032" s="10"/>
      <c r="AN1032" s="10"/>
      <c r="AO1032" s="10"/>
      <c r="AP1032" s="10"/>
      <c r="AQ1032" s="10"/>
      <c r="AR1032" s="10"/>
    </row>
    <row r="1033" spans="1:44" x14ac:dyDescent="0.2">
      <c r="A1033" s="9"/>
      <c r="B1033" s="9"/>
      <c r="C1033" s="9"/>
      <c r="D1033" s="9"/>
      <c r="E1033" s="9"/>
      <c r="F1033" s="9"/>
      <c r="G1033" s="9"/>
      <c r="AK1033" s="10"/>
      <c r="AL1033" s="10"/>
      <c r="AM1033" s="10"/>
      <c r="AN1033" s="10"/>
      <c r="AO1033" s="10"/>
      <c r="AP1033" s="10"/>
      <c r="AQ1033" s="10"/>
      <c r="AR1033" s="10"/>
    </row>
    <row r="1034" spans="1:44" x14ac:dyDescent="0.2">
      <c r="A1034" s="9"/>
      <c r="B1034" s="9"/>
      <c r="C1034" s="9"/>
      <c r="D1034" s="9"/>
      <c r="E1034" s="9"/>
      <c r="F1034" s="9"/>
      <c r="G1034" s="9"/>
      <c r="AK1034" s="10"/>
      <c r="AL1034" s="10"/>
      <c r="AM1034" s="10"/>
      <c r="AN1034" s="10"/>
      <c r="AO1034" s="10"/>
      <c r="AP1034" s="10"/>
      <c r="AQ1034" s="10"/>
      <c r="AR1034" s="10"/>
    </row>
    <row r="1035" spans="1:44" x14ac:dyDescent="0.2">
      <c r="A1035" s="9"/>
      <c r="B1035" s="9"/>
      <c r="C1035" s="9"/>
      <c r="D1035" s="9"/>
      <c r="E1035" s="9"/>
      <c r="F1035" s="9"/>
      <c r="G1035" s="9"/>
      <c r="AK1035" s="10"/>
      <c r="AL1035" s="10"/>
      <c r="AM1035" s="10"/>
      <c r="AN1035" s="10"/>
      <c r="AO1035" s="10"/>
      <c r="AP1035" s="10"/>
      <c r="AQ1035" s="10"/>
      <c r="AR1035" s="10"/>
    </row>
    <row r="1036" spans="1:44" x14ac:dyDescent="0.2">
      <c r="A1036" s="9"/>
      <c r="B1036" s="9"/>
      <c r="C1036" s="9"/>
      <c r="D1036" s="9"/>
      <c r="E1036" s="9"/>
      <c r="F1036" s="9"/>
      <c r="G1036" s="9"/>
      <c r="AK1036" s="10"/>
      <c r="AL1036" s="10"/>
      <c r="AM1036" s="10"/>
      <c r="AN1036" s="10"/>
      <c r="AO1036" s="10"/>
      <c r="AP1036" s="10"/>
      <c r="AQ1036" s="10"/>
      <c r="AR1036" s="10"/>
    </row>
    <row r="1037" spans="1:44" x14ac:dyDescent="0.2">
      <c r="A1037" s="9"/>
      <c r="B1037" s="9"/>
      <c r="C1037" s="9"/>
      <c r="D1037" s="9"/>
      <c r="E1037" s="9"/>
      <c r="F1037" s="9"/>
      <c r="G1037" s="9"/>
      <c r="AK1037" s="10"/>
      <c r="AL1037" s="10"/>
      <c r="AM1037" s="10"/>
      <c r="AN1037" s="10"/>
      <c r="AO1037" s="10"/>
      <c r="AP1037" s="10"/>
      <c r="AQ1037" s="10"/>
      <c r="AR1037" s="10"/>
    </row>
    <row r="1038" spans="1:44" x14ac:dyDescent="0.2">
      <c r="A1038" s="9"/>
      <c r="B1038" s="9"/>
      <c r="C1038" s="9"/>
      <c r="D1038" s="9"/>
      <c r="E1038" s="9"/>
      <c r="F1038" s="9"/>
      <c r="G1038" s="9"/>
      <c r="AK1038" s="10"/>
      <c r="AL1038" s="10"/>
      <c r="AM1038" s="10"/>
      <c r="AN1038" s="10"/>
      <c r="AO1038" s="10"/>
      <c r="AP1038" s="10"/>
      <c r="AQ1038" s="10"/>
      <c r="AR1038" s="10"/>
    </row>
    <row r="1039" spans="1:44" x14ac:dyDescent="0.2">
      <c r="A1039" s="9"/>
      <c r="B1039" s="9"/>
      <c r="C1039" s="9"/>
      <c r="D1039" s="9"/>
      <c r="E1039" s="9"/>
      <c r="F1039" s="9"/>
      <c r="G1039" s="9"/>
      <c r="AK1039" s="10"/>
      <c r="AL1039" s="10"/>
      <c r="AM1039" s="10"/>
      <c r="AN1039" s="10"/>
      <c r="AO1039" s="10"/>
      <c r="AP1039" s="10"/>
      <c r="AQ1039" s="10"/>
      <c r="AR1039" s="10"/>
    </row>
    <row r="1040" spans="1:44" x14ac:dyDescent="0.2">
      <c r="A1040" s="9"/>
      <c r="B1040" s="9"/>
      <c r="C1040" s="9"/>
      <c r="D1040" s="9"/>
      <c r="E1040" s="9"/>
      <c r="F1040" s="9"/>
      <c r="G1040" s="9"/>
      <c r="AK1040" s="10"/>
      <c r="AL1040" s="10"/>
      <c r="AM1040" s="10"/>
      <c r="AN1040" s="10"/>
      <c r="AO1040" s="10"/>
      <c r="AP1040" s="10"/>
      <c r="AQ1040" s="10"/>
      <c r="AR1040" s="10"/>
    </row>
    <row r="1041" spans="1:44" x14ac:dyDescent="0.2">
      <c r="A1041" s="9"/>
      <c r="B1041" s="9"/>
      <c r="C1041" s="9"/>
      <c r="D1041" s="9"/>
      <c r="E1041" s="9"/>
      <c r="F1041" s="9"/>
      <c r="G1041" s="9"/>
      <c r="AK1041" s="10"/>
      <c r="AL1041" s="10"/>
      <c r="AM1041" s="10"/>
      <c r="AN1041" s="10"/>
      <c r="AO1041" s="10"/>
      <c r="AP1041" s="10"/>
      <c r="AQ1041" s="10"/>
      <c r="AR1041" s="10"/>
    </row>
    <row r="1042" spans="1:44" x14ac:dyDescent="0.2">
      <c r="A1042" s="9"/>
      <c r="B1042" s="9"/>
      <c r="C1042" s="9"/>
      <c r="D1042" s="9"/>
      <c r="E1042" s="9"/>
      <c r="F1042" s="9"/>
      <c r="G1042" s="9"/>
      <c r="AK1042" s="10"/>
      <c r="AL1042" s="10"/>
      <c r="AM1042" s="10"/>
      <c r="AN1042" s="10"/>
      <c r="AO1042" s="10"/>
      <c r="AP1042" s="10"/>
      <c r="AQ1042" s="10"/>
      <c r="AR1042" s="10"/>
    </row>
    <row r="1043" spans="1:44" x14ac:dyDescent="0.2">
      <c r="A1043" s="9"/>
      <c r="B1043" s="9"/>
      <c r="C1043" s="9"/>
      <c r="D1043" s="9"/>
      <c r="E1043" s="9"/>
      <c r="F1043" s="9"/>
      <c r="G1043" s="9"/>
      <c r="AK1043" s="10"/>
      <c r="AL1043" s="10"/>
      <c r="AM1043" s="10"/>
      <c r="AN1043" s="10"/>
      <c r="AO1043" s="10"/>
      <c r="AP1043" s="10"/>
      <c r="AQ1043" s="10"/>
      <c r="AR1043" s="10"/>
    </row>
    <row r="1044" spans="1:44" x14ac:dyDescent="0.2">
      <c r="A1044" s="9"/>
      <c r="B1044" s="9"/>
      <c r="C1044" s="9"/>
      <c r="D1044" s="9"/>
      <c r="E1044" s="9"/>
      <c r="F1044" s="9"/>
      <c r="G1044" s="9"/>
      <c r="AK1044" s="10"/>
      <c r="AL1044" s="10"/>
      <c r="AM1044" s="10"/>
      <c r="AN1044" s="10"/>
      <c r="AO1044" s="10"/>
      <c r="AP1044" s="10"/>
      <c r="AQ1044" s="10"/>
      <c r="AR1044" s="10"/>
    </row>
    <row r="1045" spans="1:44" x14ac:dyDescent="0.2">
      <c r="A1045" s="9"/>
      <c r="B1045" s="9"/>
      <c r="C1045" s="9"/>
      <c r="D1045" s="9"/>
      <c r="E1045" s="9"/>
      <c r="F1045" s="9"/>
      <c r="G1045" s="9"/>
      <c r="AK1045" s="10"/>
      <c r="AL1045" s="10"/>
      <c r="AM1045" s="10"/>
      <c r="AN1045" s="10"/>
      <c r="AO1045" s="10"/>
      <c r="AP1045" s="10"/>
      <c r="AQ1045" s="10"/>
      <c r="AR1045" s="10"/>
    </row>
    <row r="1046" spans="1:44" x14ac:dyDescent="0.2">
      <c r="A1046" s="9"/>
      <c r="B1046" s="9"/>
      <c r="C1046" s="9"/>
      <c r="D1046" s="9"/>
      <c r="E1046" s="9"/>
      <c r="F1046" s="9"/>
      <c r="G1046" s="9"/>
      <c r="AK1046" s="10"/>
      <c r="AL1046" s="10"/>
      <c r="AM1046" s="10"/>
      <c r="AN1046" s="10"/>
      <c r="AO1046" s="10"/>
      <c r="AP1046" s="10"/>
      <c r="AQ1046" s="10"/>
      <c r="AR1046" s="10"/>
    </row>
    <row r="1047" spans="1:44" x14ac:dyDescent="0.2">
      <c r="A1047" s="9"/>
      <c r="B1047" s="9"/>
      <c r="C1047" s="9"/>
      <c r="D1047" s="9"/>
      <c r="E1047" s="9"/>
      <c r="F1047" s="9"/>
      <c r="G1047" s="9"/>
      <c r="AK1047" s="10"/>
      <c r="AL1047" s="10"/>
      <c r="AM1047" s="10"/>
      <c r="AN1047" s="10"/>
      <c r="AO1047" s="10"/>
      <c r="AP1047" s="10"/>
      <c r="AQ1047" s="10"/>
      <c r="AR1047" s="10"/>
    </row>
    <row r="1048" spans="1:44" x14ac:dyDescent="0.2">
      <c r="A1048" s="9"/>
      <c r="B1048" s="9"/>
      <c r="C1048" s="9"/>
      <c r="D1048" s="9"/>
      <c r="E1048" s="9"/>
      <c r="F1048" s="9"/>
      <c r="G1048" s="9"/>
      <c r="AK1048" s="10"/>
      <c r="AL1048" s="10"/>
      <c r="AM1048" s="10"/>
      <c r="AN1048" s="10"/>
      <c r="AO1048" s="10"/>
      <c r="AP1048" s="10"/>
      <c r="AQ1048" s="10"/>
      <c r="AR1048" s="10"/>
    </row>
    <row r="1049" spans="1:44" x14ac:dyDescent="0.2">
      <c r="A1049" s="9"/>
      <c r="B1049" s="9"/>
      <c r="C1049" s="9"/>
      <c r="D1049" s="9"/>
      <c r="E1049" s="9"/>
      <c r="F1049" s="9"/>
      <c r="G1049" s="9"/>
      <c r="AK1049" s="10"/>
      <c r="AL1049" s="10"/>
      <c r="AM1049" s="10"/>
      <c r="AN1049" s="10"/>
      <c r="AO1049" s="10"/>
      <c r="AP1049" s="10"/>
      <c r="AQ1049" s="10"/>
      <c r="AR1049" s="10"/>
    </row>
    <row r="1050" spans="1:44" x14ac:dyDescent="0.2">
      <c r="A1050" s="9"/>
      <c r="B1050" s="9"/>
      <c r="C1050" s="9"/>
      <c r="D1050" s="9"/>
      <c r="E1050" s="9"/>
      <c r="F1050" s="9"/>
      <c r="G1050" s="9"/>
      <c r="AK1050" s="10"/>
      <c r="AL1050" s="10"/>
      <c r="AM1050" s="10"/>
      <c r="AN1050" s="10"/>
      <c r="AO1050" s="10"/>
      <c r="AP1050" s="10"/>
      <c r="AQ1050" s="10"/>
      <c r="AR1050" s="10"/>
    </row>
    <row r="1051" spans="1:44" x14ac:dyDescent="0.2">
      <c r="A1051" s="9"/>
      <c r="B1051" s="9"/>
      <c r="C1051" s="9"/>
      <c r="D1051" s="9"/>
      <c r="E1051" s="9"/>
      <c r="F1051" s="9"/>
      <c r="G1051" s="9"/>
      <c r="AK1051" s="10"/>
      <c r="AL1051" s="10"/>
      <c r="AM1051" s="10"/>
      <c r="AN1051" s="10"/>
      <c r="AO1051" s="10"/>
      <c r="AP1051" s="10"/>
      <c r="AQ1051" s="10"/>
      <c r="AR1051" s="10"/>
    </row>
    <row r="1052" spans="1:44" x14ac:dyDescent="0.2">
      <c r="A1052" s="9"/>
      <c r="B1052" s="9"/>
      <c r="C1052" s="9"/>
      <c r="D1052" s="9"/>
      <c r="E1052" s="9"/>
      <c r="F1052" s="9"/>
      <c r="G1052" s="9"/>
      <c r="AK1052" s="10"/>
      <c r="AL1052" s="10"/>
      <c r="AM1052" s="10"/>
      <c r="AN1052" s="10"/>
      <c r="AO1052" s="10"/>
      <c r="AP1052" s="10"/>
      <c r="AQ1052" s="10"/>
      <c r="AR1052" s="10"/>
    </row>
    <row r="1053" spans="1:44" x14ac:dyDescent="0.2">
      <c r="A1053" s="9"/>
      <c r="B1053" s="9"/>
      <c r="C1053" s="9"/>
      <c r="D1053" s="9"/>
      <c r="E1053" s="9"/>
      <c r="F1053" s="9"/>
      <c r="G1053" s="9"/>
      <c r="AK1053" s="10"/>
      <c r="AL1053" s="10"/>
      <c r="AM1053" s="10"/>
      <c r="AN1053" s="10"/>
      <c r="AO1053" s="10"/>
      <c r="AP1053" s="10"/>
      <c r="AQ1053" s="10"/>
      <c r="AR1053" s="10"/>
    </row>
    <row r="1054" spans="1:44" x14ac:dyDescent="0.2">
      <c r="A1054" s="9"/>
      <c r="B1054" s="9"/>
      <c r="C1054" s="9"/>
      <c r="D1054" s="9"/>
      <c r="E1054" s="9"/>
      <c r="F1054" s="9"/>
      <c r="G1054" s="9"/>
      <c r="AK1054" s="10"/>
      <c r="AL1054" s="10"/>
      <c r="AM1054" s="10"/>
      <c r="AN1054" s="10"/>
      <c r="AO1054" s="10"/>
      <c r="AP1054" s="10"/>
      <c r="AQ1054" s="10"/>
      <c r="AR1054" s="10"/>
    </row>
    <row r="1055" spans="1:44" x14ac:dyDescent="0.2">
      <c r="A1055" s="9"/>
      <c r="B1055" s="9"/>
      <c r="C1055" s="9"/>
      <c r="D1055" s="9"/>
      <c r="E1055" s="9"/>
      <c r="F1055" s="9"/>
      <c r="G1055" s="9"/>
      <c r="AK1055" s="10"/>
      <c r="AL1055" s="10"/>
      <c r="AM1055" s="10"/>
      <c r="AN1055" s="10"/>
      <c r="AO1055" s="10"/>
      <c r="AP1055" s="10"/>
      <c r="AQ1055" s="10"/>
      <c r="AR1055" s="10"/>
    </row>
    <row r="1056" spans="1:44" x14ac:dyDescent="0.2">
      <c r="A1056" s="9"/>
      <c r="B1056" s="9"/>
      <c r="C1056" s="9"/>
      <c r="D1056" s="9"/>
      <c r="E1056" s="9"/>
      <c r="F1056" s="9"/>
      <c r="G1056" s="9"/>
      <c r="AK1056" s="10"/>
      <c r="AL1056" s="10"/>
      <c r="AM1056" s="10"/>
      <c r="AN1056" s="10"/>
      <c r="AO1056" s="10"/>
      <c r="AP1056" s="10"/>
      <c r="AQ1056" s="10"/>
      <c r="AR1056" s="10"/>
    </row>
    <row r="1057" spans="1:44" x14ac:dyDescent="0.2">
      <c r="A1057" s="9"/>
      <c r="B1057" s="9"/>
      <c r="C1057" s="9"/>
      <c r="D1057" s="9"/>
      <c r="E1057" s="9"/>
      <c r="F1057" s="9"/>
      <c r="G1057" s="9"/>
      <c r="AK1057" s="10"/>
      <c r="AL1057" s="10"/>
      <c r="AM1057" s="10"/>
      <c r="AN1057" s="10"/>
      <c r="AO1057" s="10"/>
      <c r="AP1057" s="10"/>
      <c r="AQ1057" s="10"/>
      <c r="AR1057" s="10"/>
    </row>
    <row r="1058" spans="1:44" x14ac:dyDescent="0.2">
      <c r="A1058" s="9"/>
      <c r="B1058" s="9"/>
      <c r="C1058" s="9"/>
      <c r="D1058" s="9"/>
      <c r="E1058" s="9"/>
      <c r="F1058" s="9"/>
      <c r="G1058" s="9"/>
      <c r="AK1058" s="10"/>
      <c r="AL1058" s="10"/>
      <c r="AM1058" s="10"/>
      <c r="AN1058" s="10"/>
      <c r="AO1058" s="10"/>
      <c r="AP1058" s="10"/>
      <c r="AQ1058" s="10"/>
      <c r="AR1058" s="10"/>
    </row>
    <row r="1059" spans="1:44" x14ac:dyDescent="0.2">
      <c r="A1059" s="9"/>
      <c r="B1059" s="9"/>
      <c r="C1059" s="9"/>
      <c r="D1059" s="9"/>
      <c r="E1059" s="9"/>
      <c r="F1059" s="9"/>
      <c r="G1059" s="9"/>
      <c r="AK1059" s="10"/>
      <c r="AL1059" s="10"/>
      <c r="AM1059" s="10"/>
      <c r="AN1059" s="10"/>
      <c r="AO1059" s="10"/>
      <c r="AP1059" s="10"/>
      <c r="AQ1059" s="10"/>
      <c r="AR1059" s="10"/>
    </row>
    <row r="1060" spans="1:44" x14ac:dyDescent="0.2">
      <c r="A1060" s="9"/>
      <c r="B1060" s="9"/>
      <c r="C1060" s="9"/>
      <c r="D1060" s="9"/>
      <c r="E1060" s="9"/>
      <c r="F1060" s="9"/>
      <c r="G1060" s="9"/>
      <c r="AK1060" s="10"/>
      <c r="AL1060" s="10"/>
      <c r="AM1060" s="10"/>
      <c r="AN1060" s="10"/>
      <c r="AO1060" s="10"/>
      <c r="AP1060" s="10"/>
      <c r="AQ1060" s="10"/>
      <c r="AR1060" s="10"/>
    </row>
    <row r="1061" spans="1:44" x14ac:dyDescent="0.2">
      <c r="A1061" s="9"/>
      <c r="B1061" s="9"/>
      <c r="C1061" s="9"/>
      <c r="D1061" s="9"/>
      <c r="E1061" s="9"/>
      <c r="F1061" s="9"/>
      <c r="G1061" s="9"/>
      <c r="AK1061" s="10"/>
      <c r="AL1061" s="10"/>
      <c r="AM1061" s="10"/>
      <c r="AN1061" s="10"/>
      <c r="AO1061" s="10"/>
      <c r="AP1061" s="10"/>
      <c r="AQ1061" s="10"/>
      <c r="AR1061" s="10"/>
    </row>
    <row r="1062" spans="1:44" x14ac:dyDescent="0.2">
      <c r="A1062" s="9"/>
      <c r="B1062" s="9"/>
      <c r="C1062" s="9"/>
      <c r="D1062" s="9"/>
      <c r="E1062" s="9"/>
      <c r="F1062" s="9"/>
      <c r="G1062" s="9"/>
      <c r="AK1062" s="10"/>
      <c r="AL1062" s="10"/>
      <c r="AM1062" s="10"/>
      <c r="AN1062" s="10"/>
      <c r="AO1062" s="10"/>
      <c r="AP1062" s="10"/>
      <c r="AQ1062" s="10"/>
      <c r="AR1062" s="10"/>
    </row>
    <row r="1063" spans="1:44" x14ac:dyDescent="0.2">
      <c r="A1063" s="9"/>
      <c r="B1063" s="9"/>
      <c r="C1063" s="9"/>
      <c r="D1063" s="9"/>
      <c r="E1063" s="9"/>
      <c r="F1063" s="9"/>
      <c r="G1063" s="9"/>
      <c r="AK1063" s="10"/>
      <c r="AL1063" s="10"/>
      <c r="AM1063" s="10"/>
      <c r="AN1063" s="10"/>
      <c r="AO1063" s="10"/>
      <c r="AP1063" s="10"/>
      <c r="AQ1063" s="10"/>
      <c r="AR1063" s="10"/>
    </row>
    <row r="1064" spans="1:44" x14ac:dyDescent="0.2">
      <c r="A1064" s="9"/>
      <c r="B1064" s="9"/>
      <c r="C1064" s="9"/>
      <c r="D1064" s="9"/>
      <c r="E1064" s="9"/>
      <c r="F1064" s="9"/>
      <c r="G1064" s="9"/>
      <c r="AK1064" s="10"/>
      <c r="AL1064" s="10"/>
      <c r="AM1064" s="10"/>
      <c r="AN1064" s="10"/>
      <c r="AO1064" s="10"/>
      <c r="AP1064" s="10"/>
      <c r="AQ1064" s="10"/>
      <c r="AR1064" s="10"/>
    </row>
    <row r="1065" spans="1:44" x14ac:dyDescent="0.2">
      <c r="A1065" s="9"/>
      <c r="B1065" s="9"/>
      <c r="C1065" s="9"/>
      <c r="D1065" s="9"/>
      <c r="E1065" s="9"/>
      <c r="F1065" s="9"/>
      <c r="G1065" s="9"/>
      <c r="AK1065" s="10"/>
      <c r="AL1065" s="10"/>
      <c r="AM1065" s="10"/>
      <c r="AN1065" s="10"/>
      <c r="AO1065" s="10"/>
      <c r="AP1065" s="10"/>
      <c r="AQ1065" s="10"/>
      <c r="AR1065" s="10"/>
    </row>
    <row r="1066" spans="1:44" x14ac:dyDescent="0.2">
      <c r="A1066" s="9"/>
      <c r="B1066" s="9"/>
      <c r="C1066" s="9"/>
      <c r="D1066" s="9"/>
      <c r="E1066" s="9"/>
      <c r="F1066" s="9"/>
      <c r="G1066" s="9"/>
      <c r="AK1066" s="10"/>
      <c r="AL1066" s="10"/>
      <c r="AM1066" s="10"/>
      <c r="AN1066" s="10"/>
      <c r="AO1066" s="10"/>
      <c r="AP1066" s="10"/>
      <c r="AQ1066" s="10"/>
      <c r="AR1066" s="10"/>
    </row>
    <row r="1067" spans="1:44" x14ac:dyDescent="0.2">
      <c r="A1067" s="9"/>
      <c r="B1067" s="9"/>
      <c r="C1067" s="9"/>
      <c r="D1067" s="9"/>
      <c r="E1067" s="9"/>
      <c r="F1067" s="9"/>
      <c r="G1067" s="9"/>
      <c r="AK1067" s="10"/>
      <c r="AL1067" s="10"/>
      <c r="AM1067" s="10"/>
      <c r="AN1067" s="10"/>
      <c r="AO1067" s="10"/>
      <c r="AP1067" s="10"/>
      <c r="AQ1067" s="10"/>
      <c r="AR1067" s="10"/>
    </row>
    <row r="1068" spans="1:44" x14ac:dyDescent="0.2">
      <c r="A1068" s="9"/>
      <c r="B1068" s="9"/>
      <c r="C1068" s="9"/>
      <c r="D1068" s="9"/>
      <c r="E1068" s="9"/>
      <c r="F1068" s="9"/>
      <c r="G1068" s="9"/>
      <c r="AK1068" s="10"/>
      <c r="AL1068" s="10"/>
      <c r="AM1068" s="10"/>
      <c r="AN1068" s="10"/>
      <c r="AO1068" s="10"/>
      <c r="AP1068" s="10"/>
      <c r="AQ1068" s="10"/>
      <c r="AR1068" s="10"/>
    </row>
    <row r="1069" spans="1:44" x14ac:dyDescent="0.2">
      <c r="A1069" s="9"/>
      <c r="B1069" s="9"/>
      <c r="C1069" s="9"/>
      <c r="D1069" s="9"/>
      <c r="E1069" s="9"/>
      <c r="F1069" s="9"/>
      <c r="G1069" s="9"/>
      <c r="AK1069" s="10"/>
      <c r="AL1069" s="10"/>
      <c r="AM1069" s="10"/>
      <c r="AN1069" s="10"/>
      <c r="AO1069" s="10"/>
      <c r="AP1069" s="10"/>
      <c r="AQ1069" s="10"/>
      <c r="AR1069" s="10"/>
    </row>
    <row r="1070" spans="1:44" x14ac:dyDescent="0.2">
      <c r="A1070" s="9"/>
      <c r="B1070" s="9"/>
      <c r="C1070" s="9"/>
      <c r="D1070" s="9"/>
      <c r="E1070" s="9"/>
      <c r="F1070" s="9"/>
      <c r="G1070" s="9"/>
      <c r="AK1070" s="10"/>
      <c r="AL1070" s="10"/>
      <c r="AM1070" s="10"/>
      <c r="AN1070" s="10"/>
      <c r="AO1070" s="10"/>
      <c r="AP1070" s="10"/>
      <c r="AQ1070" s="10"/>
      <c r="AR1070" s="10"/>
    </row>
    <row r="1071" spans="1:44" x14ac:dyDescent="0.2">
      <c r="A1071" s="9"/>
      <c r="B1071" s="9"/>
      <c r="C1071" s="9"/>
      <c r="D1071" s="9"/>
      <c r="E1071" s="9"/>
      <c r="F1071" s="9"/>
      <c r="G1071" s="9"/>
      <c r="AK1071" s="10"/>
      <c r="AL1071" s="10"/>
      <c r="AM1071" s="10"/>
      <c r="AN1071" s="10"/>
      <c r="AO1071" s="10"/>
      <c r="AP1071" s="10"/>
      <c r="AQ1071" s="10"/>
      <c r="AR1071" s="10"/>
    </row>
    <row r="1072" spans="1:44" x14ac:dyDescent="0.2">
      <c r="A1072" s="9"/>
      <c r="B1072" s="9"/>
      <c r="C1072" s="9"/>
      <c r="D1072" s="9"/>
      <c r="E1072" s="9"/>
      <c r="F1072" s="9"/>
      <c r="G1072" s="9"/>
      <c r="AK1072" s="10"/>
      <c r="AL1072" s="10"/>
      <c r="AM1072" s="10"/>
      <c r="AN1072" s="10"/>
      <c r="AO1072" s="10"/>
      <c r="AP1072" s="10"/>
      <c r="AQ1072" s="10"/>
      <c r="AR1072" s="10"/>
    </row>
    <row r="1073" spans="1:44" x14ac:dyDescent="0.2">
      <c r="A1073" s="9"/>
      <c r="B1073" s="9"/>
      <c r="C1073" s="9"/>
      <c r="D1073" s="9"/>
      <c r="E1073" s="9"/>
      <c r="F1073" s="9"/>
      <c r="G1073" s="9"/>
      <c r="AK1073" s="10"/>
      <c r="AL1073" s="10"/>
      <c r="AM1073" s="10"/>
      <c r="AN1073" s="10"/>
      <c r="AO1073" s="10"/>
      <c r="AP1073" s="10"/>
      <c r="AQ1073" s="10"/>
      <c r="AR1073" s="10"/>
    </row>
    <row r="1074" spans="1:44" x14ac:dyDescent="0.2">
      <c r="A1074" s="9"/>
      <c r="B1074" s="9"/>
      <c r="C1074" s="9"/>
      <c r="D1074" s="9"/>
      <c r="E1074" s="9"/>
      <c r="F1074" s="9"/>
      <c r="G1074" s="9"/>
      <c r="AK1074" s="10"/>
      <c r="AL1074" s="10"/>
      <c r="AM1074" s="10"/>
      <c r="AN1074" s="10"/>
      <c r="AO1074" s="10"/>
      <c r="AP1074" s="10"/>
      <c r="AQ1074" s="10"/>
      <c r="AR1074" s="10"/>
    </row>
    <row r="1075" spans="1:44" x14ac:dyDescent="0.2">
      <c r="A1075" s="9"/>
      <c r="B1075" s="9"/>
      <c r="C1075" s="9"/>
      <c r="D1075" s="9"/>
      <c r="E1075" s="9"/>
      <c r="F1075" s="9"/>
      <c r="G1075" s="9"/>
      <c r="AK1075" s="10"/>
      <c r="AL1075" s="10"/>
      <c r="AM1075" s="10"/>
      <c r="AN1075" s="10"/>
      <c r="AO1075" s="10"/>
      <c r="AP1075" s="10"/>
      <c r="AQ1075" s="10"/>
      <c r="AR1075" s="10"/>
    </row>
    <row r="1076" spans="1:44" x14ac:dyDescent="0.2">
      <c r="A1076" s="9"/>
      <c r="B1076" s="9"/>
      <c r="C1076" s="9"/>
      <c r="D1076" s="9"/>
      <c r="E1076" s="9"/>
      <c r="F1076" s="9"/>
      <c r="G1076" s="9"/>
      <c r="AK1076" s="10"/>
      <c r="AL1076" s="10"/>
      <c r="AM1076" s="10"/>
      <c r="AN1076" s="10"/>
      <c r="AO1076" s="10"/>
      <c r="AP1076" s="10"/>
      <c r="AQ1076" s="10"/>
      <c r="AR1076" s="10"/>
    </row>
    <row r="1077" spans="1:44" x14ac:dyDescent="0.2">
      <c r="A1077" s="9"/>
      <c r="B1077" s="9"/>
      <c r="C1077" s="9"/>
      <c r="D1077" s="9"/>
      <c r="E1077" s="9"/>
      <c r="F1077" s="9"/>
      <c r="G1077" s="9"/>
      <c r="AK1077" s="10"/>
      <c r="AL1077" s="10"/>
      <c r="AM1077" s="10"/>
      <c r="AN1077" s="10"/>
      <c r="AO1077" s="10"/>
      <c r="AP1077" s="10"/>
      <c r="AQ1077" s="10"/>
      <c r="AR1077" s="10"/>
    </row>
    <row r="1078" spans="1:44" x14ac:dyDescent="0.2">
      <c r="A1078" s="9"/>
      <c r="B1078" s="9"/>
      <c r="C1078" s="9"/>
      <c r="D1078" s="9"/>
      <c r="E1078" s="9"/>
      <c r="F1078" s="9"/>
      <c r="G1078" s="9"/>
      <c r="AK1078" s="10"/>
      <c r="AL1078" s="10"/>
      <c r="AM1078" s="10"/>
      <c r="AN1078" s="10"/>
      <c r="AO1078" s="10"/>
      <c r="AP1078" s="10"/>
      <c r="AQ1078" s="10"/>
      <c r="AR1078" s="10"/>
    </row>
    <row r="1079" spans="1:44" x14ac:dyDescent="0.2">
      <c r="A1079" s="9"/>
      <c r="B1079" s="9"/>
      <c r="C1079" s="9"/>
      <c r="D1079" s="9"/>
      <c r="E1079" s="9"/>
      <c r="F1079" s="9"/>
      <c r="G1079" s="9"/>
      <c r="AK1079" s="10"/>
      <c r="AL1079" s="10"/>
      <c r="AM1079" s="10"/>
      <c r="AN1079" s="10"/>
      <c r="AO1079" s="10"/>
      <c r="AP1079" s="10"/>
      <c r="AQ1079" s="10"/>
      <c r="AR1079" s="10"/>
    </row>
    <row r="1080" spans="1:44" x14ac:dyDescent="0.2">
      <c r="A1080" s="9"/>
      <c r="B1080" s="9"/>
      <c r="C1080" s="9"/>
      <c r="D1080" s="9"/>
      <c r="E1080" s="9"/>
      <c r="F1080" s="9"/>
      <c r="G1080" s="9"/>
      <c r="AK1080" s="10"/>
      <c r="AL1080" s="10"/>
      <c r="AM1080" s="10"/>
      <c r="AN1080" s="10"/>
      <c r="AO1080" s="10"/>
      <c r="AP1080" s="10"/>
      <c r="AQ1080" s="10"/>
      <c r="AR1080" s="10"/>
    </row>
    <row r="1081" spans="1:44" x14ac:dyDescent="0.2">
      <c r="A1081" s="9"/>
      <c r="B1081" s="9"/>
      <c r="C1081" s="9"/>
      <c r="D1081" s="9"/>
      <c r="E1081" s="9"/>
      <c r="F1081" s="9"/>
      <c r="G1081" s="9"/>
      <c r="AK1081" s="10"/>
      <c r="AL1081" s="10"/>
      <c r="AM1081" s="10"/>
      <c r="AN1081" s="10"/>
      <c r="AO1081" s="10"/>
      <c r="AP1081" s="10"/>
      <c r="AQ1081" s="10"/>
      <c r="AR1081" s="10"/>
    </row>
    <row r="1082" spans="1:44" x14ac:dyDescent="0.2">
      <c r="A1082" s="9"/>
      <c r="B1082" s="9"/>
      <c r="C1082" s="9"/>
      <c r="D1082" s="9"/>
      <c r="E1082" s="9"/>
      <c r="F1082" s="9"/>
      <c r="G1082" s="9"/>
      <c r="AK1082" s="10"/>
      <c r="AL1082" s="10"/>
      <c r="AM1082" s="10"/>
      <c r="AN1082" s="10"/>
      <c r="AO1082" s="10"/>
      <c r="AP1082" s="10"/>
      <c r="AQ1082" s="10"/>
      <c r="AR1082" s="10"/>
    </row>
    <row r="1083" spans="1:44" x14ac:dyDescent="0.2">
      <c r="A1083" s="9"/>
      <c r="B1083" s="9"/>
      <c r="C1083" s="9"/>
      <c r="D1083" s="9"/>
      <c r="E1083" s="9"/>
      <c r="F1083" s="9"/>
      <c r="G1083" s="9"/>
      <c r="AK1083" s="10"/>
      <c r="AL1083" s="10"/>
      <c r="AM1083" s="10"/>
      <c r="AN1083" s="10"/>
      <c r="AO1083" s="10"/>
      <c r="AP1083" s="10"/>
      <c r="AQ1083" s="10"/>
      <c r="AR1083" s="10"/>
    </row>
    <row r="1084" spans="1:44" x14ac:dyDescent="0.2">
      <c r="A1084" s="9"/>
      <c r="B1084" s="9"/>
      <c r="C1084" s="9"/>
      <c r="D1084" s="9"/>
      <c r="E1084" s="9"/>
      <c r="F1084" s="9"/>
      <c r="G1084" s="9"/>
      <c r="AK1084" s="10"/>
      <c r="AL1084" s="10"/>
      <c r="AM1084" s="10"/>
      <c r="AN1084" s="10"/>
      <c r="AO1084" s="10"/>
      <c r="AP1084" s="10"/>
      <c r="AQ1084" s="10"/>
      <c r="AR1084" s="10"/>
    </row>
    <row r="1085" spans="1:44" x14ac:dyDescent="0.2">
      <c r="A1085" s="9"/>
      <c r="B1085" s="9"/>
      <c r="C1085" s="9"/>
      <c r="D1085" s="9"/>
      <c r="E1085" s="9"/>
      <c r="F1085" s="9"/>
      <c r="G1085" s="9"/>
      <c r="AK1085" s="10"/>
      <c r="AL1085" s="10"/>
      <c r="AM1085" s="10"/>
      <c r="AN1085" s="10"/>
      <c r="AO1085" s="10"/>
      <c r="AP1085" s="10"/>
      <c r="AQ1085" s="10"/>
      <c r="AR1085" s="10"/>
    </row>
    <row r="1086" spans="1:44" x14ac:dyDescent="0.2">
      <c r="A1086" s="9"/>
      <c r="B1086" s="9"/>
      <c r="C1086" s="9"/>
      <c r="D1086" s="9"/>
      <c r="E1086" s="9"/>
      <c r="F1086" s="9"/>
      <c r="G1086" s="9"/>
      <c r="AK1086" s="10"/>
      <c r="AL1086" s="10"/>
      <c r="AM1086" s="10"/>
      <c r="AN1086" s="10"/>
      <c r="AO1086" s="10"/>
      <c r="AP1086" s="10"/>
      <c r="AQ1086" s="10"/>
      <c r="AR1086" s="10"/>
    </row>
    <row r="1087" spans="1:44" x14ac:dyDescent="0.2">
      <c r="A1087" s="9"/>
      <c r="B1087" s="9"/>
      <c r="C1087" s="9"/>
      <c r="D1087" s="9"/>
      <c r="E1087" s="9"/>
      <c r="F1087" s="9"/>
      <c r="G1087" s="9"/>
      <c r="AK1087" s="10"/>
      <c r="AL1087" s="10"/>
      <c r="AM1087" s="10"/>
      <c r="AN1087" s="10"/>
      <c r="AO1087" s="10"/>
      <c r="AP1087" s="10"/>
      <c r="AQ1087" s="10"/>
      <c r="AR1087" s="10"/>
    </row>
    <row r="1088" spans="1:44" x14ac:dyDescent="0.2">
      <c r="A1088" s="9"/>
      <c r="B1088" s="9"/>
      <c r="C1088" s="9"/>
      <c r="D1088" s="9"/>
      <c r="E1088" s="9"/>
      <c r="F1088" s="9"/>
      <c r="G1088" s="9"/>
      <c r="AK1088" s="10"/>
      <c r="AL1088" s="10"/>
      <c r="AM1088" s="10"/>
      <c r="AN1088" s="10"/>
      <c r="AO1088" s="10"/>
      <c r="AP1088" s="10"/>
      <c r="AQ1088" s="10"/>
      <c r="AR1088" s="10"/>
    </row>
    <row r="1089" spans="1:44" x14ac:dyDescent="0.2">
      <c r="A1089" s="9"/>
      <c r="B1089" s="9"/>
      <c r="C1089" s="9"/>
      <c r="D1089" s="9"/>
      <c r="E1089" s="9"/>
      <c r="F1089" s="9"/>
      <c r="G1089" s="9"/>
      <c r="AK1089" s="10"/>
      <c r="AL1089" s="10"/>
      <c r="AM1089" s="10"/>
      <c r="AN1089" s="10"/>
      <c r="AO1089" s="10"/>
      <c r="AP1089" s="10"/>
      <c r="AQ1089" s="10"/>
      <c r="AR1089" s="10"/>
    </row>
    <row r="1090" spans="1:44" x14ac:dyDescent="0.2">
      <c r="A1090" s="9"/>
      <c r="B1090" s="9"/>
      <c r="C1090" s="9"/>
      <c r="D1090" s="9"/>
      <c r="E1090" s="9"/>
      <c r="F1090" s="9"/>
      <c r="G1090" s="9"/>
      <c r="AK1090" s="10"/>
      <c r="AL1090" s="10"/>
      <c r="AM1090" s="10"/>
      <c r="AN1090" s="10"/>
      <c r="AO1090" s="10"/>
      <c r="AP1090" s="10"/>
      <c r="AQ1090" s="10"/>
      <c r="AR1090" s="10"/>
    </row>
    <row r="1091" spans="1:44" x14ac:dyDescent="0.2">
      <c r="A1091" s="9"/>
      <c r="B1091" s="9"/>
      <c r="C1091" s="9"/>
      <c r="D1091" s="9"/>
      <c r="E1091" s="9"/>
      <c r="F1091" s="9"/>
      <c r="G1091" s="9"/>
      <c r="AK1091" s="10"/>
      <c r="AL1091" s="10"/>
      <c r="AM1091" s="10"/>
      <c r="AN1091" s="10"/>
      <c r="AO1091" s="10"/>
      <c r="AP1091" s="10"/>
      <c r="AQ1091" s="10"/>
      <c r="AR1091" s="10"/>
    </row>
    <row r="1092" spans="1:44" x14ac:dyDescent="0.2">
      <c r="A1092" s="9"/>
      <c r="B1092" s="9"/>
      <c r="C1092" s="9"/>
      <c r="D1092" s="9"/>
      <c r="E1092" s="9"/>
      <c r="F1092" s="9"/>
      <c r="G1092" s="9"/>
      <c r="AK1092" s="10"/>
      <c r="AL1092" s="10"/>
      <c r="AM1092" s="10"/>
      <c r="AN1092" s="10"/>
      <c r="AO1092" s="10"/>
      <c r="AP1092" s="10"/>
      <c r="AQ1092" s="10"/>
      <c r="AR1092" s="10"/>
    </row>
    <row r="1093" spans="1:44" x14ac:dyDescent="0.2">
      <c r="A1093" s="9"/>
      <c r="B1093" s="9"/>
      <c r="C1093" s="9"/>
      <c r="D1093" s="9"/>
      <c r="E1093" s="9"/>
      <c r="F1093" s="9"/>
      <c r="G1093" s="9"/>
      <c r="AK1093" s="10"/>
      <c r="AL1093" s="10"/>
      <c r="AM1093" s="10"/>
      <c r="AN1093" s="10"/>
      <c r="AO1093" s="10"/>
      <c r="AP1093" s="10"/>
      <c r="AQ1093" s="10"/>
      <c r="AR1093" s="10"/>
    </row>
    <row r="1094" spans="1:44" x14ac:dyDescent="0.2">
      <c r="A1094" s="9"/>
      <c r="B1094" s="9"/>
      <c r="C1094" s="9"/>
      <c r="D1094" s="9"/>
      <c r="E1094" s="9"/>
      <c r="F1094" s="9"/>
      <c r="G1094" s="9"/>
      <c r="AK1094" s="10"/>
      <c r="AL1094" s="10"/>
      <c r="AM1094" s="10"/>
      <c r="AN1094" s="10"/>
      <c r="AO1094" s="10"/>
      <c r="AP1094" s="10"/>
      <c r="AQ1094" s="10"/>
      <c r="AR1094" s="10"/>
    </row>
    <row r="1095" spans="1:44" x14ac:dyDescent="0.2">
      <c r="A1095" s="9"/>
      <c r="B1095" s="9"/>
      <c r="C1095" s="9"/>
      <c r="D1095" s="9"/>
      <c r="E1095" s="9"/>
      <c r="F1095" s="9"/>
      <c r="G1095" s="9"/>
      <c r="AK1095" s="10"/>
      <c r="AL1095" s="10"/>
      <c r="AM1095" s="10"/>
      <c r="AN1095" s="10"/>
      <c r="AO1095" s="10"/>
      <c r="AP1095" s="10"/>
      <c r="AQ1095" s="10"/>
      <c r="AR1095" s="10"/>
    </row>
    <row r="1096" spans="1:44" x14ac:dyDescent="0.2">
      <c r="A1096" s="9"/>
      <c r="B1096" s="9"/>
      <c r="C1096" s="9"/>
      <c r="D1096" s="9"/>
      <c r="E1096" s="9"/>
      <c r="F1096" s="9"/>
      <c r="G1096" s="9"/>
      <c r="AK1096" s="10"/>
      <c r="AL1096" s="10"/>
      <c r="AM1096" s="10"/>
      <c r="AN1096" s="10"/>
      <c r="AO1096" s="10"/>
      <c r="AP1096" s="10"/>
      <c r="AQ1096" s="10"/>
      <c r="AR1096" s="10"/>
    </row>
    <row r="1097" spans="1:44" x14ac:dyDescent="0.2">
      <c r="A1097" s="9"/>
      <c r="B1097" s="9"/>
      <c r="C1097" s="9"/>
      <c r="D1097" s="9"/>
      <c r="E1097" s="9"/>
      <c r="F1097" s="9"/>
      <c r="G1097" s="9"/>
      <c r="AK1097" s="10"/>
      <c r="AL1097" s="10"/>
      <c r="AM1097" s="10"/>
      <c r="AN1097" s="10"/>
      <c r="AO1097" s="10"/>
      <c r="AP1097" s="10"/>
      <c r="AQ1097" s="10"/>
      <c r="AR1097" s="10"/>
    </row>
    <row r="1098" spans="1:44" x14ac:dyDescent="0.2">
      <c r="A1098" s="9"/>
      <c r="B1098" s="9"/>
      <c r="C1098" s="9"/>
      <c r="D1098" s="9"/>
      <c r="E1098" s="9"/>
      <c r="F1098" s="9"/>
      <c r="G1098" s="9"/>
      <c r="AK1098" s="10"/>
      <c r="AL1098" s="10"/>
      <c r="AM1098" s="10"/>
      <c r="AN1098" s="10"/>
      <c r="AO1098" s="10"/>
      <c r="AP1098" s="10"/>
      <c r="AQ1098" s="10"/>
      <c r="AR1098" s="10"/>
    </row>
    <row r="1099" spans="1:44" x14ac:dyDescent="0.2">
      <c r="A1099" s="9"/>
      <c r="B1099" s="9"/>
      <c r="C1099" s="9"/>
      <c r="D1099" s="9"/>
      <c r="E1099" s="9"/>
      <c r="F1099" s="9"/>
      <c r="G1099" s="9"/>
      <c r="AK1099" s="10"/>
      <c r="AL1099" s="10"/>
      <c r="AM1099" s="10"/>
      <c r="AN1099" s="10"/>
      <c r="AO1099" s="10"/>
      <c r="AP1099" s="10"/>
      <c r="AQ1099" s="10"/>
      <c r="AR1099" s="10"/>
    </row>
    <row r="1100" spans="1:44" x14ac:dyDescent="0.2">
      <c r="A1100" s="9"/>
      <c r="B1100" s="9"/>
      <c r="C1100" s="9"/>
      <c r="D1100" s="9"/>
      <c r="E1100" s="9"/>
      <c r="F1100" s="9"/>
      <c r="G1100" s="9"/>
      <c r="AK1100" s="10"/>
      <c r="AL1100" s="10"/>
      <c r="AM1100" s="10"/>
      <c r="AN1100" s="10"/>
      <c r="AO1100" s="10"/>
      <c r="AP1100" s="10"/>
      <c r="AQ1100" s="10"/>
      <c r="AR1100" s="10"/>
    </row>
    <row r="1101" spans="1:44" x14ac:dyDescent="0.2">
      <c r="A1101" s="9"/>
      <c r="B1101" s="9"/>
      <c r="C1101" s="9"/>
      <c r="D1101" s="9"/>
      <c r="E1101" s="9"/>
      <c r="F1101" s="9"/>
      <c r="G1101" s="9"/>
      <c r="AK1101" s="10"/>
      <c r="AL1101" s="10"/>
      <c r="AM1101" s="10"/>
      <c r="AN1101" s="10"/>
      <c r="AO1101" s="10"/>
      <c r="AP1101" s="10"/>
      <c r="AQ1101" s="10"/>
      <c r="AR1101" s="10"/>
    </row>
    <row r="1102" spans="1:44" x14ac:dyDescent="0.2">
      <c r="A1102" s="9"/>
      <c r="B1102" s="9"/>
      <c r="C1102" s="9"/>
      <c r="D1102" s="9"/>
      <c r="E1102" s="9"/>
      <c r="F1102" s="9"/>
      <c r="G1102" s="9"/>
      <c r="AK1102" s="10"/>
      <c r="AL1102" s="10"/>
      <c r="AM1102" s="10"/>
      <c r="AN1102" s="10"/>
      <c r="AO1102" s="10"/>
      <c r="AP1102" s="10"/>
      <c r="AQ1102" s="10"/>
      <c r="AR1102" s="10"/>
    </row>
  </sheetData>
  <mergeCells count="2">
    <mergeCell ref="A1:I1"/>
    <mergeCell ref="A2:I2"/>
  </mergeCells>
  <phoneticPr fontId="13" type="noConversion"/>
  <hyperlinks>
    <hyperlink ref="A58" r:id="rId1" tooltip="LGBT prava" display="https://sh.wikipedia.org/wiki/LGBT_prava" xr:uid="{00000000-0004-0000-0300-000000000000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7"/>
  <sheetViews>
    <sheetView workbookViewId="0">
      <selection activeCell="C15" sqref="C15"/>
    </sheetView>
  </sheetViews>
  <sheetFormatPr defaultRowHeight="12.75" x14ac:dyDescent="0.2"/>
  <cols>
    <col min="1" max="1" width="36.42578125" customWidth="1"/>
  </cols>
  <sheetData>
    <row r="1" spans="1:1" x14ac:dyDescent="0.2">
      <c r="A1" s="1" t="s">
        <v>8</v>
      </c>
    </row>
    <row r="2" spans="1:1" x14ac:dyDescent="0.2">
      <c r="A2" s="1" t="s">
        <v>9</v>
      </c>
    </row>
    <row r="3" spans="1:1" x14ac:dyDescent="0.2">
      <c r="A3" s="1" t="s">
        <v>10</v>
      </c>
    </row>
    <row r="4" spans="1:1" x14ac:dyDescent="0.2">
      <c r="A4" s="1" t="s">
        <v>11</v>
      </c>
    </row>
    <row r="5" spans="1:1" x14ac:dyDescent="0.2">
      <c r="A5" s="1" t="s">
        <v>12</v>
      </c>
    </row>
    <row r="6" spans="1:1" x14ac:dyDescent="0.2">
      <c r="A6" s="1" t="s">
        <v>13</v>
      </c>
    </row>
    <row r="7" spans="1:1" x14ac:dyDescent="0.2">
      <c r="A7" s="1" t="s">
        <v>14</v>
      </c>
    </row>
    <row r="8" spans="1:1" x14ac:dyDescent="0.2">
      <c r="A8" s="1"/>
    </row>
    <row r="9" spans="1:1" x14ac:dyDescent="0.2">
      <c r="A9" s="1" t="s">
        <v>15</v>
      </c>
    </row>
    <row r="10" spans="1:1" x14ac:dyDescent="0.2">
      <c r="A10" s="1" t="s">
        <v>16</v>
      </c>
    </row>
    <row r="11" spans="1:1" x14ac:dyDescent="0.2">
      <c r="A11" s="1" t="s">
        <v>17</v>
      </c>
    </row>
    <row r="12" spans="1:1" x14ac:dyDescent="0.2">
      <c r="A12" s="1" t="s">
        <v>10</v>
      </c>
    </row>
    <row r="13" spans="1:1" x14ac:dyDescent="0.2">
      <c r="A13" s="1" t="s">
        <v>18</v>
      </c>
    </row>
    <row r="15" spans="1:1" x14ac:dyDescent="0.2">
      <c r="A15" s="1" t="s">
        <v>19</v>
      </c>
    </row>
    <row r="16" spans="1:1" x14ac:dyDescent="0.2">
      <c r="A16" s="1" t="s">
        <v>20</v>
      </c>
    </row>
    <row r="17" spans="1:1" x14ac:dyDescent="0.2">
      <c r="A17" s="2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IZDAVAŠTVO</vt:lpstr>
      <vt:lpstr>ONLINE KOMUNICARANJE</vt:lpstr>
      <vt:lpstr>TAKMIČENJA I ISTRAŽIVANJA</vt:lpstr>
      <vt:lpstr>DOGAĐAJI</vt:lpstr>
      <vt:lpstr>Sheet10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Blazevic</dc:creator>
  <cp:lastModifiedBy>Amila Opardija</cp:lastModifiedBy>
  <cp:lastPrinted>2022-01-28T11:27:54Z</cp:lastPrinted>
  <dcterms:created xsi:type="dcterms:W3CDTF">2004-07-29T13:08:19Z</dcterms:created>
  <dcterms:modified xsi:type="dcterms:W3CDTF">2025-12-11T09:10:53Z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