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or.dujmovic\Desktop\Akcioni 2024\URED ZA ZAKONODAVSTVO\"/>
    </mc:Choice>
  </mc:AlternateContent>
  <xr:revisionPtr revIDLastSave="0" documentId="13_ncr:1_{B4EA138B-9086-4E89-B5C1-CA358788A62A}" xr6:coauthVersionLast="47" xr6:coauthVersionMax="47" xr10:uidLastSave="{00000000-0000-0000-0000-000000000000}"/>
  <bookViews>
    <workbookView xWindow="-120" yWindow="-120" windowWidth="29040" windowHeight="15840" tabRatio="658" activeTab="3" xr2:uid="{00000000-000D-0000-FFFF-FFFF00000000}"/>
  </bookViews>
  <sheets>
    <sheet name="IZDAVAŠTVO" sheetId="17" r:id="rId1"/>
    <sheet name="ONLINE KOMUNICARANJE" sheetId="29" r:id="rId2"/>
    <sheet name="TAKMIČENJA I ISTRAŽIVANJA" sheetId="30" r:id="rId3"/>
    <sheet name="DOGAĐAJI" sheetId="31" r:id="rId4"/>
    <sheet name="Sheet10" sheetId="27" state="hidden" r:id="rId5"/>
  </sheets>
  <definedNames>
    <definedName name="check">#REF!</definedName>
    <definedName name="payments">#REF!</definedName>
    <definedName name="Region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7" l="1"/>
  <c r="G27" i="17"/>
  <c r="G26" i="17"/>
  <c r="G59" i="29"/>
  <c r="G58" i="29"/>
  <c r="G57" i="29"/>
  <c r="G43" i="31"/>
  <c r="G42" i="31"/>
  <c r="G44" i="31"/>
  <c r="G8" i="30"/>
  <c r="G32" i="17" l="1"/>
  <c r="G33" i="17" l="1"/>
  <c r="G34" i="17" s="1"/>
</calcChain>
</file>

<file path=xl/sharedStrings.xml><?xml version="1.0" encoding="utf-8"?>
<sst xmlns="http://schemas.openxmlformats.org/spreadsheetml/2006/main" count="1060" uniqueCount="447">
  <si>
    <t>IZDAVAŠTVO</t>
  </si>
  <si>
    <t>CILJ</t>
  </si>
  <si>
    <t>CILJNA JAVNOST</t>
  </si>
  <si>
    <t>VREMENSKI OKVIR</t>
  </si>
  <si>
    <t>KANAL KOMUNICIRANJA</t>
  </si>
  <si>
    <t>BUDŽET</t>
  </si>
  <si>
    <t>IZVOR SREDSTAVA</t>
  </si>
  <si>
    <t>NOSILAC AKTIVNOSTI</t>
  </si>
  <si>
    <t>DONOSIOCI I PROVODIOCI ODLUKA</t>
  </si>
  <si>
    <t>MLADI</t>
  </si>
  <si>
    <t>MEDIJI</t>
  </si>
  <si>
    <t>ORGANIZACIJE CIVILNOG DRUŠTVA</t>
  </si>
  <si>
    <t>AKADEMSKA ZAJEDNICA</t>
  </si>
  <si>
    <t>POSLOVNA ZAJEDNICA</t>
  </si>
  <si>
    <t>GRUPE OSJETLJIVE NA PROMJENE</t>
  </si>
  <si>
    <t>WEB</t>
  </si>
  <si>
    <t>DRUŠTVENE MREŽE</t>
  </si>
  <si>
    <t>DIREKTNI KONTAKT</t>
  </si>
  <si>
    <t>PUBLIKACIJA</t>
  </si>
  <si>
    <t>BUDŽET INSTITUCIJA</t>
  </si>
  <si>
    <t xml:space="preserve">PROJEKAT </t>
  </si>
  <si>
    <t>SREDSTVA PARTNERA</t>
  </si>
  <si>
    <t xml:space="preserve">AKTIVNOST </t>
  </si>
  <si>
    <t>INDIKATORI USPJEHA (DOSEG I BROJ PREGLEDA)</t>
  </si>
  <si>
    <t>INDIKATORI USPJEHA (BROJ UČESNIKA)</t>
  </si>
  <si>
    <t>ONLINE KOMUNICARANJE</t>
  </si>
  <si>
    <t>DOGAĐAJI</t>
  </si>
  <si>
    <t>INDIKATORI USPJEHA                             (BROJ DISTRIBUIRANIH PRIMJERAKA ZA ŠTAMPANA IZDANJA A ZA ONLINE – DOSEG I BROJ PREGLEDA)</t>
  </si>
  <si>
    <t>Štampa časopisa „Sui generis“</t>
  </si>
  <si>
    <t>Kreiranje prostora za stručnu i kritičku raspravu o procesu evropskih integracija</t>
  </si>
  <si>
    <t>IV Kvartal</t>
  </si>
  <si>
    <t>Direkcija za evropske integracije</t>
  </si>
  <si>
    <t>Komuniciranje i informiranje o općim i specifičnim temama procesa pristupanja BiH EU</t>
  </si>
  <si>
    <t>Publikacija za djecu „EU Palčić“</t>
  </si>
  <si>
    <t>Kreatori i pokretači javnog mnijenja</t>
  </si>
  <si>
    <t>Mladi (djeca u osnovnim školama)</t>
  </si>
  <si>
    <t>I-IV Kvartal</t>
  </si>
  <si>
    <t>Online</t>
  </si>
  <si>
    <t>Brošure o aktuelnostima iz procesa</t>
  </si>
  <si>
    <t>Produkcija videozapisa i fotografija o procesu evropskih integracija</t>
  </si>
  <si>
    <t>Povećati doseg objava i proširiti krug pratilaca Direkcije za evropske integracije na društvenim mrežama</t>
  </si>
  <si>
    <t>Plaćeno oglašavanje na društvenim mrežama</t>
  </si>
  <si>
    <t>Angažman na objavama na društvenim mrežama veći od 1.000</t>
  </si>
  <si>
    <t>Distribuirano više od 90% štampanog materijala</t>
  </si>
  <si>
    <t>Objava videa i fotografija o procesu evropskih integracija</t>
  </si>
  <si>
    <t>Pregled pojedinačnog objavljenog videa veći od 1.000</t>
  </si>
  <si>
    <t>Pokretanje portala o europskim integracijama</t>
  </si>
  <si>
    <t>Posječenost portalu veća od 10 posjeta dnevno</t>
  </si>
  <si>
    <t>Konkurs za izbor 5 najboljih radova za djecu uzrasta do 10 godina objavljen u časopisu EU Palčić</t>
  </si>
  <si>
    <t>Uključivanje najmlađih i njihovih staratelja/odgojnih radnika u učenje o evropskim integracijama</t>
  </si>
  <si>
    <t>Podizanje svijesti o značaju višejezičnosti i kulturne raznolikosti Evrope, te podsticanje učenja stranih jezika kod mladih</t>
  </si>
  <si>
    <t>Mladi (Studenti)</t>
  </si>
  <si>
    <t>Povećati broj učesnika na takmičenju za 20%</t>
  </si>
  <si>
    <t>Povećanje broja posjeta FB stranici za 10%</t>
  </si>
  <si>
    <t>TAKMIČENJA I ISTRAŽIVANJA</t>
  </si>
  <si>
    <t>Ispitivanje javnog mnijenja o evropskim integracijama u BiH</t>
  </si>
  <si>
    <t>II Kvartal</t>
  </si>
  <si>
    <t>CATI (kompjuterski podržano telefonsko istraživanje)</t>
  </si>
  <si>
    <t>Evropski dan zaštite podataka</t>
  </si>
  <si>
    <t>Mladi (djeca u srednjim školama)</t>
  </si>
  <si>
    <t>Lični kontakti</t>
  </si>
  <si>
    <t>Organizacija Evropske sedmice u BiH</t>
  </si>
  <si>
    <t>Lični kontakti, Javni događaj</t>
  </si>
  <si>
    <t>Evropski dan parkova</t>
  </si>
  <si>
    <t>Evropski dan kulturne baštine</t>
  </si>
  <si>
    <t>Evropski dan jezika</t>
  </si>
  <si>
    <t>Online, javni događaj, lični kontakt</t>
  </si>
  <si>
    <t>Okrugli stolovi/predavanja/javni događaji za različite ciljne grupe</t>
  </si>
  <si>
    <t>Međunarodni dan inkluzije</t>
  </si>
  <si>
    <t>Grupe posebno osjetljive na promjene</t>
  </si>
  <si>
    <t>Javni događaj</t>
  </si>
  <si>
    <t xml:space="preserve">Evropska godina vještina </t>
  </si>
  <si>
    <t>Regionalna konferencija</t>
  </si>
  <si>
    <t>Mladi</t>
  </si>
  <si>
    <t>Radionice za komunikatore</t>
  </si>
  <si>
    <t>Posjećenost radionici najmanje 70% prijavljenih polaznika</t>
  </si>
  <si>
    <t>Javni događaj, Online</t>
  </si>
  <si>
    <t>Više od 100 učesnika na takmičenju</t>
  </si>
  <si>
    <t>Posjećenost najmanje 70% prijavljenih polaznika</t>
  </si>
  <si>
    <t>Broj učesnika veći od 30</t>
  </si>
  <si>
    <t>Broj učesnika veći od 50</t>
  </si>
  <si>
    <t>Broj učesnika veći od 10</t>
  </si>
  <si>
    <t>Takmičenje povodom obilježavanja dana jezika</t>
  </si>
  <si>
    <t>Podizanje interesovanja za značaj sigurnosti i zaštite podataka</t>
  </si>
  <si>
    <t>Promicanje suradnje između BiH i EU</t>
  </si>
  <si>
    <t>Promicati i slaviti kulturnu baštinu te poticati svijest o njezinoj važnosti za društvo</t>
  </si>
  <si>
    <t>Promicati i slaviti jezičnu raznolikost u Europi te poticati svijest o važnosti učenja i razumijevanja različitih jezika</t>
  </si>
  <si>
    <t xml:space="preserve">Promoviranje i slavlje raznolikosti i inkluzije u društvu </t>
  </si>
  <si>
    <t xml:space="preserve">Promicanje svijesti o važnosti zaštite prirodnih parkova, očuvanja biološke raznolikosti i prirodnih ekosustava </t>
  </si>
  <si>
    <t>Promovirati i poboljšati svijest o važnosti razvoja vještina</t>
  </si>
  <si>
    <t>Promocija sporta i tjelesneu aktivnosti kao dio zdravog načina života</t>
  </si>
  <si>
    <t>Unapređenje komunikacijskih vještina  za uspješno informiranje i komuniciranje o procesima europskih integracija</t>
  </si>
  <si>
    <t xml:space="preserve">Razmjena informacija i iskustava, edukacija i informiranje te pPoticanje regionalne suradnje </t>
  </si>
  <si>
    <t>Štampa, online</t>
  </si>
  <si>
    <t>Mladi (studenti), mediji</t>
  </si>
  <si>
    <t>Distribuirano 90% štampanog materijala, broj klikova na online izdanje veći od 20</t>
  </si>
  <si>
    <t>Kreatori i pokretači javnog mnijenja, mladi, grupe posebno osjetljive na promjene</t>
  </si>
  <si>
    <t>Grafička priprema rješenja za događaje</t>
  </si>
  <si>
    <t>Pregled pojedinačnog objavljenog grafičkog rješenja veći od 1.000</t>
  </si>
  <si>
    <t>Uključenje svih institucija na razini Vijeća ministara u komuniciranje o procesu evropskih integracija</t>
  </si>
  <si>
    <t xml:space="preserve">Identificiranje trendova i stavova javnog mnijenja BiH po pitanju pristupanja BiH u EU </t>
  </si>
  <si>
    <t>Provedeno istraživanje</t>
  </si>
  <si>
    <t>Informisanje o relevantnom zakonodavstvu EU, ulozi regulatora, prednostima pridruživanja integrisanom evropskom tržištu električne energije</t>
  </si>
  <si>
    <t>Državna regulatorna komisija za električnu energiju</t>
  </si>
  <si>
    <t>-</t>
  </si>
  <si>
    <t>Povećan broj posjeta internet stranici za 5 %</t>
  </si>
  <si>
    <t>Direkcija za koordinaciju policijskih tijela BiH</t>
  </si>
  <si>
    <t>Dnevno izvještavanje o svim sigurnosnim interesantnim događajima na teritoriji Bosne i Hercegovine</t>
  </si>
  <si>
    <t>Sačinjavanje i dostavljanje Biltena dnevnih događaja</t>
  </si>
  <si>
    <t>Ministarstvo sigurnosti BiH, Slulžba za poslove sa strancima, sve policijske agencije u BiH</t>
  </si>
  <si>
    <t>Objavljivanje informacija u oblasti međunarodne saradnje</t>
  </si>
  <si>
    <t>Agencija za osiguranje u BiH</t>
  </si>
  <si>
    <t>Broj objavljenih informacija: 8</t>
  </si>
  <si>
    <t>Informisati javnost o stanju i pokazateljima na tržištu osiguranja u BiH</t>
  </si>
  <si>
    <t>Objavljivanje periodičnih i godišnjih statističkih izvještaja o tržištu osiguranja u BiH</t>
  </si>
  <si>
    <t>Unapređenje nadzora tržišta osiguranja</t>
  </si>
  <si>
    <t>Objavljivanje zaključenih ugovora o saradnji za razmjenu podataka sa regulatornim organima zemalja regiona i članica EU</t>
  </si>
  <si>
    <t>IV kvartal</t>
  </si>
  <si>
    <t>Broj pregleda po ugovoru / najmanje 5</t>
  </si>
  <si>
    <t>Informisanje nadležnih institucija na tržištu osiguranja u vezi sa harmonizacijom propisa iz oblasti osiguranja u Bosni i Hercegovini sa propisima Evropske unije</t>
  </si>
  <si>
    <t>Objavljivanje analiza, ažuriranih analiza usklađenosti entitetskih zakona i zakona Brčko distrikta Bosne i Hercegovine iz oblasti osiguranja u Bosni i Hercegovini sa zakonodavstvom Evropske unije, kao i objavljivanje smjernica i ažuriranih smjernica za ocjenu uklađenosti entitetskih zakona i zakona Brčko distrikta Bosne i Hercegovine iz oblasti osiguranja u Bosni i Hercegovini sa zakonodavstvom Evropske unije</t>
  </si>
  <si>
    <t>Broj objavljenih dokumenata: 1;          broj klikova na dokument: najmanje 3 mjesečno</t>
  </si>
  <si>
    <t>Objavljivanje godišnjih statističkih izvještaja o tržištu osiguranja u BiH</t>
  </si>
  <si>
    <t>III kvartal</t>
  </si>
  <si>
    <t>Broj odštampanih i distribuiranih izvještaja: 25                                      Broj pregleda elektronskog izdanja: najmanje 50</t>
  </si>
  <si>
    <t xml:space="preserve"> Informisanje šire društvene javnosti o specifičnostima i aktivnostima Agencije za forenzička ispitivanja i vjetštačenja</t>
  </si>
  <si>
    <t xml:space="preserve">Pripremanje i štampanje Brošure 2024. povodom 15 godina od osnivanja Agencije za forenzička ispitivanja i vještačenja </t>
  </si>
  <si>
    <t>Agencija za forenzička ispitivanja i vještačenja</t>
  </si>
  <si>
    <t xml:space="preserve">Podizanje svjesnosti korisnika usluga Agencije za forenzička ispitivanja i vještačenja o kapacitetima i nadležnostima Agencije nadogradnjom internet stranice </t>
  </si>
  <si>
    <t>Redovno informisanje javnosti putem zvanične internet stranice Agencije za forenzička ispitivanja i vještačenja i ažuriranjem iste saopštenjima za javnost i najavama događaja u skladu sa standardima proaktivne transparentnosti</t>
  </si>
  <si>
    <t xml:space="preserve">Povećan broj predmeta dostavljenih na vještačenja u Agenciji za 10% u odnosu na 2023. godinu, Povećana posjećenost web stranici Agencije  za 10% u odnosu na 2023. godinu, Povećan broj članaka o Agenciji u elektronskim i štampanim medijima za 10% u odnosu na 2023. godinu.
</t>
  </si>
  <si>
    <t>Informisanje poslovnih subjekata u BiH o zahtjevima za stavljanje neprehrambenih potrošačkih proizvoda na tržište BiH</t>
  </si>
  <si>
    <t>Priprema Vodiča za poslovne subjekte u pdf formatu</t>
  </si>
  <si>
    <t>Nisu potrebna  finansijska sredstva</t>
  </si>
  <si>
    <t>Broj klikova na elektronsko izdanje Vodiča na Internet stranici Agencije &gt; 50 godišnje</t>
  </si>
  <si>
    <t>Pravovremeno informisanje potrošača o nesigurnim proizvodima pronađenim na tržištu BiH</t>
  </si>
  <si>
    <t>Objavljivanje obavještenja o nesigurnim proizvodima pronađenim na tržištu BiH</t>
  </si>
  <si>
    <t>Broj klikova na elektronsko izdanje Biltena na internet stranici Agencije &gt; 50 godišnje</t>
  </si>
  <si>
    <t>Informisanje potrošača o rezultatima nadzora neprehrambenih proizvoda u Evropskoj uniji</t>
  </si>
  <si>
    <t>Objavljivanje obavještenja o nesigurnim proizvodima pronađenim na tržištu Eu i u regiji</t>
  </si>
  <si>
    <t xml:space="preserve">I kvartal </t>
  </si>
  <si>
    <t>Agencija za nadzor nad tržištem Bosne i Hercegovine</t>
  </si>
  <si>
    <t>Podizanje svijesti potrošača o značaju bezbjednosti neprehrambenih potročaških proizvoda, u skladu sa dobrim evropskim praksama</t>
  </si>
  <si>
    <t xml:space="preserve">Priprema Biltena o nesigurnim proizvodima pronađenim na tržištu BiH </t>
  </si>
  <si>
    <t>Bilten distribuisan u 300 primjeraka. Broj klikova na elektronsko izdanje Biltena na internet stranici Agencije &gt; 30 godišnje</t>
  </si>
  <si>
    <t xml:space="preserve">Učiniti pristupačnijim informacije o  aktivnostima Savjeta ministara BiH i predsjedavajuće Savjeta ministara u procesu pristupanja EU i koristima koje ovaj proces donosi BiH </t>
  </si>
  <si>
    <t xml:space="preserve">Objavljivanje tekstova i fotografija, te videozapisa nakon sjednica Savjeta ministara BiH i sastanaka predsjedavajuće Savjeta ministara, kao i ministara, sa akcentom na evropske integracije </t>
  </si>
  <si>
    <t xml:space="preserve">Generalni sekretarijat Savjeta ministara BiH - Služba za informisanje </t>
  </si>
  <si>
    <t>160 KM</t>
  </si>
  <si>
    <t>70.000 pregleda ukupno na web stranici; 300 prikaza po objavi na platformi X</t>
  </si>
  <si>
    <t xml:space="preserve">Informisanje o aktivnostima Savjeta ministara BiH, uključujući teme procesa pristupanja BiH Evropskoj uniji </t>
  </si>
  <si>
    <t>Izdavanje čeriri broja biltena INFO Savjeta ministara BiH</t>
  </si>
  <si>
    <t>Generalni sekretarijat Savjeta ministara BiH  - Služba za informisanje  u saradnji sa portparolima ministarstava</t>
  </si>
  <si>
    <t>Distribuisano 90 % planiranog tiraža</t>
  </si>
  <si>
    <t>Kreatori i pokretači javnog mnijenja (donosioci i provodioci odluka), mediji</t>
  </si>
  <si>
    <t>Kreatori i pokretači javnog mnijenja (donosioci i provodioci odluka, multiplikatori)</t>
  </si>
  <si>
    <t>I kvartal</t>
  </si>
  <si>
    <t xml:space="preserve">II kvartal </t>
  </si>
  <si>
    <t>Kreatori i pokretači javnog mnijenja, mediji</t>
  </si>
  <si>
    <t>Kreatori i pokretači javnog mnijenja (multiplikatori)</t>
  </si>
  <si>
    <t xml:space="preserve">IV kvartal </t>
  </si>
  <si>
    <t xml:space="preserve">Izgradnja povjerenja u obrambene institucije </t>
  </si>
  <si>
    <t>Ministarstvo odbrane BiH</t>
  </si>
  <si>
    <t>Bolja podrška na nivou lokalne zajednice i šire</t>
  </si>
  <si>
    <t>Pridobiti podršku šire javnosti</t>
  </si>
  <si>
    <t>Dvosmjerna komunikacija s ciljnim grupama</t>
  </si>
  <si>
    <t>Broj posjetilaca se kontinuirano povećava</t>
  </si>
  <si>
    <t>Bilten „Naša Vojska“, Vojna brošura, promo letak,promo plakati</t>
  </si>
  <si>
    <t>Kvalitetnije informiranje javnosti o procesu integriranja kroz podsticanje novinara na kompetentnije izvještavanje</t>
  </si>
  <si>
    <t>Dodjela novinarske nagrade u oblasti evropskih integracija</t>
  </si>
  <si>
    <t>II kvartal</t>
  </si>
  <si>
    <t>7.000 KM</t>
  </si>
  <si>
    <t>Broj prijavljenih radova do 20</t>
  </si>
  <si>
    <t>Podizanje interesovanja medija za proces evropskih integracija s ciljem kvalitetnijeg izvještavanja</t>
  </si>
  <si>
    <t>Razgovor sa novinarima</t>
  </si>
  <si>
    <t xml:space="preserve">face to face </t>
  </si>
  <si>
    <t>2.000  KM</t>
  </si>
  <si>
    <t>Broj dostavljenih radova,
Reach na društvenim mrežama</t>
  </si>
  <si>
    <t>Kvalitetnije informiranje javnosti o aktualnim temama iz  procesa integriranja kroz podsticanje novinara na kompetentnije izvještavanje</t>
  </si>
  <si>
    <t xml:space="preserve">Edukacija za novinare </t>
  </si>
  <si>
    <t>I – IV kvartal</t>
  </si>
  <si>
    <t xml:space="preserve">online; face to face </t>
  </si>
  <si>
    <t>11.500 KM</t>
  </si>
  <si>
    <t>Posjećenost edukacije najmanje 50% pozvanih; Broj objava nakon edukacije do 5</t>
  </si>
  <si>
    <t xml:space="preserve">U saradnji sa udruženjima novinara organizirati prezentacije, radionice i predavanja na teme iz procesa evropskih integracija </t>
  </si>
  <si>
    <t>Podrška medijskim partnerima u njihovom radu kroz obuku o PCM</t>
  </si>
  <si>
    <t>I-IV kvartal</t>
  </si>
  <si>
    <t xml:space="preserve">online, face to face </t>
  </si>
  <si>
    <t>34.500 KM</t>
  </si>
  <si>
    <t>Posjećenost seminara najmanje 50% pozvanih; Prosječna ocjena predavača od 1 do 5 nakon evaluacije polaznika, 4.</t>
  </si>
  <si>
    <t>Promocija programa protivminskog djelovanja u cilju povećanja njegove transparentnosti i vidljivosti, kao i veće domaće odgovornosti , predanosti, ali i nastavka međunarodne podrške</t>
  </si>
  <si>
    <t xml:space="preserve">4 April Međunarodni dan podizanja svjesnosti od opasnosti od mina  i traženja pomoći </t>
  </si>
  <si>
    <t>Centar za uklanjanje mina u BiH</t>
  </si>
  <si>
    <t xml:space="preserve">Sigurno ponašanje u cilju ukazivanja na opasnost i smanjenja rizika </t>
  </si>
  <si>
    <t>Uvođenje programa upozoravanja na mine u obrazovni sistem</t>
  </si>
  <si>
    <t>50000 direktno uppzorenih i 200000 indirektno upozorenih</t>
  </si>
  <si>
    <t>Dnevno 100 pregleda</t>
  </si>
  <si>
    <t>Objave u što većem broju medija (štampani, online,TV,radio)</t>
  </si>
  <si>
    <t>Radionica</t>
  </si>
  <si>
    <t xml:space="preserve">Informiranje o odlukama usvojenim na sjednicama Vijeća za državnu pomoć BiH </t>
  </si>
  <si>
    <t xml:space="preserve">Slanje saopćenja za medije u vezi sa odlukama sa sjednica Vijeća za državnu pomoć BiH </t>
  </si>
  <si>
    <t xml:space="preserve">Vijeće za državnu pomoć BiH </t>
  </si>
  <si>
    <t>Unaprijeđenje komunikacije sa ciljnom javnosti</t>
  </si>
  <si>
    <t xml:space="preserve">Redovno objavljivanje informacija na internet stranici Vijeća za državnu pomoć BiH </t>
  </si>
  <si>
    <t>Broj pročitanih odluka, saopćenja za medije, te broj reakcija i upita na iste</t>
  </si>
  <si>
    <t xml:space="preserve">Izrada Godišnjeg izvještaja o državnoj pomoći  u BiH </t>
  </si>
  <si>
    <t>Pripremljen i objavljen Godišnji izvještaj o državnoj pomoći u BiH i informisanje davalaca, korisnika državne pomoći i stručne javnosti o tome putem web stranice Vijeća za državnu pomoć BiH</t>
  </si>
  <si>
    <t>Informiranje sveukupne javnosti o  kretanju evidentirane nezaposlenosti u BiH na mjesečnom nivou</t>
  </si>
  <si>
    <t>„Pregled stanja tržišta rada u BiH” na osnovu usaglašenih podataka zavoda za zapošljavanje entiteta i Brčko distrkta BiH</t>
  </si>
  <si>
    <t>Agencija za rad i zapošljavanje BiH</t>
  </si>
  <si>
    <t>Povećanje broja novih posjetilaca Internet stranice Agencije za 5% u odnosu na 2023. godinu   Povećan broj objava u praćenim medijima za 5%  u odnosu na 2023. godinu    Povećan broj klikova na web stranicu za 5%  u odnosu na 2023. godinu  Povećan broj reakcija (novinarski upiti) za 5%  u odnosu na 2023. godinu</t>
  </si>
  <si>
    <t>Informiranje stručne javnosti o planiranim politikama zapošljavanja i aktivnim mjerama zapošljavanja u 2020. godini</t>
  </si>
  <si>
    <t>Kreirati i diseminirati godišnji dokument “Smjernice politika zapošljavanja i aktivnih mjera zapošljavanja u BiH”</t>
  </si>
  <si>
    <t>Donositelji i provoditelji odluka Multiplikatori mišljenja</t>
  </si>
  <si>
    <t>Povećan broj klikova na web stranicu za 5%  u odnosu na 2023. godinu 
Povećan broj reakcija (novinarski upiti) za 5%  u odnosu na 2023. godinu</t>
  </si>
  <si>
    <t>Informiranje sveukupne javnosti o radnim migracijama iz BiH i u BiH</t>
  </si>
  <si>
    <t>Kreirati i diseminirati godišnje dokumente “Izvještaj o radnim dozvolama”, te "Pregled kvote radnih dozvola za BiH"</t>
  </si>
  <si>
    <t xml:space="preserve">Održavanje TAIEX radionice </t>
  </si>
  <si>
    <t xml:space="preserve">Konkurencijsko vijeće BiH </t>
  </si>
  <si>
    <t xml:space="preserve">Održavanje Dana konkurencije uz konferenciju </t>
  </si>
  <si>
    <t xml:space="preserve">Promocija rada i postojanja KV </t>
  </si>
  <si>
    <t>Dodatna edukacija i usavršavanje zaposlenih u Insituciji i relevantne javnosti</t>
  </si>
  <si>
    <t>Donator</t>
  </si>
  <si>
    <t>više od 40 učesnika na radionici</t>
  </si>
  <si>
    <t>Više od 100 učesnika na konferenciji</t>
  </si>
  <si>
    <t>transparetnost u radu KV i informisanje javnosti u provođenju postupaka i ostalih aktivnosti KV</t>
  </si>
  <si>
    <t>Aktivno ažuriranje web stranice KV www.bihkonk.gov.ba - zakonodavstvo,  sve odluke KV na tri službena jezika, informacije o svima drugim aktivnostima (učestovanje na konferencima, radionicama, okruglim stolovima, seminarima, sastnacima..), sve ostalo traženo procedurma proaktivne transparentnosti</t>
  </si>
  <si>
    <t>Priprema i distribucija tematskih publikacija i dokumenata značajnih za pristupanje BiH EU</t>
  </si>
  <si>
    <t>Direkcija za ekonomsko planiranje Bosne i Hercegovine</t>
  </si>
  <si>
    <t xml:space="preserve">Distribuirano 90% tiskanih materijala </t>
  </si>
  <si>
    <t>Iskomunicirana i 
informirana javnost o općim i 
specifičnim temama iz 
provođenja Državne strategije za rješavanje predmeta ratnih zločina</t>
  </si>
  <si>
    <t>Izrada i distribucija OKO Reportera o ratnim zločinima</t>
  </si>
  <si>
    <t xml:space="preserve">Informirana javnost o 
programima
EU: Građani, jednakost, prava i vrijednost (CERV) i Pravosuđe </t>
  </si>
  <si>
    <t>Distribucija informativnih brošura i letaka o  programima EU: CERV i Pravosuđe</t>
  </si>
  <si>
    <t>Ministarstvo pravde BiH</t>
  </si>
  <si>
    <t xml:space="preserve">Iskomunicirana i 
informirana javnost o
općim i specifičnim 
temama reforme sektora pravde, urpave i provođenja Sporazuma o saradnji Vijeća ministara BiH i nevladinih organizacija u BiH </t>
  </si>
  <si>
    <t>On-line informiranje o 
provođenju reforme sektora pravde, uprave i civilnog društva 
(web stranica-mpr.gov.ba)</t>
  </si>
  <si>
    <t xml:space="preserve">Informiranje i objavljivanje važećih, novih i izmjena i dopuna zakonskih i
podzakonskih propisa </t>
  </si>
  <si>
    <t>Ažurna stranica sa objavljenim propisima pripremljenim u 2024. godini u odnosu na Program rada</t>
  </si>
  <si>
    <t>Informirana javnost o EU integracijama i donatorskoj pomoći iz EU sredstava i drugih međunarodnih izvora</t>
  </si>
  <si>
    <t>Informiranje i objavljivanje Planova, Izvještaja i informacija vezanih za EU integracije, planiranje i provođenje projekata pomoći sektoru pravde, uprave i civilnog društva</t>
  </si>
  <si>
    <t xml:space="preserve">Informiranje javnosti i potencijalno zainteresiranih za prijavu i učešće u projektima organiziranih kroz program EU CERV </t>
  </si>
  <si>
    <t>Info dani „Programa EU - CERV“ 2021.-2027. godine</t>
  </si>
  <si>
    <t xml:space="preserve">Informiranje javnosti i potencijalno zainteresiranih za prijavu i učešće u projektima organiziranih kroz program EU Pravosuđe </t>
  </si>
  <si>
    <t>Info dani „Programa EU - Pravosuđe“ 2021.-2027. godine</t>
  </si>
  <si>
    <t xml:space="preserve">Obuka za koordinatore, zamjenike koordinatora i voditelje konzultacija o provedbi konzultacija putem web platforme eKonzultacije </t>
  </si>
  <si>
    <t>Ministarstvi pravde BiH u suradnji sa Agencijom za državnu službu BiH</t>
  </si>
  <si>
    <t>Više od 90% odazvanih učesnika u odnosu na uzvanike</t>
  </si>
  <si>
    <t>Više od  90% odazvanih učesnika u odnosu na uzvanike</t>
  </si>
  <si>
    <t>Organizacije javnog predstavljanja Izvješća za BiH                                           Organizacija konferencija, sastanaka, radionica u svrhu diseminacije rezultata i preporuka međunarodnih izvješća</t>
  </si>
  <si>
    <t xml:space="preserve">Min.20  medijskih objava po događaju                                                       Nazočnost min. 80%  pozvanih sudionika po događaju
Ukupna evaluacija pojedinačnog događaja veća od 70%
Broj medijskih objava min.10 po događaju
Min. 3 nova neformalna zahtjeva/ upita za dodatnim informacijama od strane stručne javnosti po događaju
Min.3 popratne stručne radionice/sastanka za diseminaciju rezultata i preporuka 
</t>
  </si>
  <si>
    <t xml:space="preserve">Organizacija raznih javnih događaja – sastanaka, konferencija, studijskih posjeta  </t>
  </si>
  <si>
    <t xml:space="preserve">Nazočnost min. 50%  pozvanih sudionika po događaju
Ukupna evaluacija pojedinačnog događaja veća od 70%
Min. po 5 novih prijava na platformu po događaju.
</t>
  </si>
  <si>
    <t>Agencija za predškolsko, osnovno i srednje obrazovanje</t>
  </si>
  <si>
    <t>Nisu potrebna financijska sredstva</t>
  </si>
  <si>
    <t>Održavanje profila na društvenim mrežama, kao i postojeće web stranice</t>
  </si>
  <si>
    <t>Konstantno  povećanje broja pratitelja na društvenim mrežama ( ne manje od 10 kvartalno)                                                             Konstntno povećanje angažmana posjetitelja - reach objavljenih sadržaja veći od 500 bez plaćanja.                                    Konstantan porast klikova i likova na sadržaje  -  10% mjesečno</t>
  </si>
  <si>
    <t>Održavanje EPALE I eTwinning profila na društvenim mrežama, kao i postojećih segmenata službene web stranice Agencije</t>
  </si>
  <si>
    <t>Konstantno povećanje broja pratitelja na društvenim mrežama ( ne manje od 10 kvartalno) praćeno recipročnim povećanjem broja korisnika EPALE i eTwinning platforme                                                     Konstntno povećanje angažmana posjetitelja - reach objavljenih sadržaja veći od 500 bez plaćanja.                                    Konstantan porast klikova i likova na sadržaje  -  10% mjesečno</t>
  </si>
  <si>
    <t>Informirati javnost o stanju obrazovanja u Bosni i Hercegovini i povezanosti obrazovanja s ekonomskim i brojnim drugima činiteljima, odnosno ekonomskim kriterijima koje naša država treba ispuniti na putu ka EU</t>
  </si>
  <si>
    <t xml:space="preserve">Objava izvješća iz međunarodnih studija (TIMSS i ICILS)  za Bosnu i Hercegovinu, objava Sekundarnih analiza  - popratnih izvješća koja obrađuju pojedine segmente provedenih studija i njihovu povezanost npr. s tržištem rada ili utjecajem povoljnog socio-ekonomskog  indeksa. </t>
  </si>
  <si>
    <t xml:space="preserve">Distribucija 90%  planiranog tiraža Izvješća na min. 70% državnog teritorija (kroz ministarstva obrazovanja).
Min 30 preuzimanja elektronskih izdanja Izvješća za BiH u prva tri mjeseca nakon objave.
</t>
  </si>
  <si>
    <r>
      <t>Promocija redovnih aktivnosti;</t>
    </r>
    <r>
      <rPr>
        <b/>
        <sz val="11"/>
        <color rgb="FF000000"/>
        <rFont val="Cambria"/>
        <family val="1"/>
      </rPr>
      <t xml:space="preserve">  Kampanje</t>
    </r>
  </si>
  <si>
    <t xml:space="preserve"> Direkcija za koordinaciju policijskih tijela BiH</t>
  </si>
  <si>
    <t>Analiza i informisanje o dinamici usklađivanja propisa u BiH sa propisima EU iz oblasti veterinarstva.</t>
  </si>
  <si>
    <t>Objava stručnih tekstova na temu usklađivanja BH propisa sa propisima iz EU iz oblasti veterinarstva</t>
  </si>
  <si>
    <t>Kancelarija za veterinarstvo BiH</t>
  </si>
  <si>
    <t>Objava 5 tekstova na temu usklađivanja propisa</t>
  </si>
  <si>
    <t>Kreatori i pokretači javnog mnijenja (mediji, organizacije civilnog društva, akademska zajednica, poslovna zajednica)</t>
  </si>
  <si>
    <t>Kreatori i pokretači javnog mnijenja (organizacije civilnog društva, akademska zajednica), mladi</t>
  </si>
  <si>
    <t>Kreatori i pokretači javnog mnijenja (organizacije civilnog društva, akademska zajednica, poslovna zajednica)</t>
  </si>
  <si>
    <t>Informisanje Vijeća ministara BiH o dodijeljenoj državnoj pomoći u toku izvještajnog perioda kroz izradu Godišnjeg izvještaja o državnoj pomoći u Bosni i Hercegovini</t>
  </si>
  <si>
    <t>Online, Štampa</t>
  </si>
  <si>
    <t>Kreatori i pokretači javnog mnijenja (mediji)</t>
  </si>
  <si>
    <t>Prenošnje jedinstvenih ključnih poruka javnosti radi stvaranja, kako aktivne podrške poboljšanju kvalitete obrazovanja, tako i konsenzusa o važnosti kvalitete obrazovanja za budućnost i napredak pojedinaca i društva, postizanja ekonomske stabilnosti  i ekonomski funkcionalne tržišne ekonomije koja ima kapacitet izboriti se s konkurencijom i uvjetima koji vladaju na tržištu EU</t>
  </si>
  <si>
    <t>Kreatori i pokretači javnog mnijenja (poslovna zajednica)</t>
  </si>
  <si>
    <t>Mladi (studenti)</t>
  </si>
  <si>
    <t>Povećati broj pristiglih radova na konkurs za 20%</t>
  </si>
  <si>
    <t>Mladi (učenici osnovnih i srednjih škola, studenti), grupe posebno osjetljive na promjene</t>
  </si>
  <si>
    <t>Kreatori i pokretači javnog mnijenja (donosioci i provodioci odluka)</t>
  </si>
  <si>
    <t>Online, prezentacije</t>
  </si>
  <si>
    <t>Online, Saopštenja</t>
  </si>
  <si>
    <t>I-II kvartal</t>
  </si>
  <si>
    <t xml:space="preserve">Razvoj sekcije na internet stranicu DERK-a posvećene pristupanju Bosne i Hercegovine Evropskoj uniji iz perspektive elektroenergetskog sektora (Elektroenergetski sektor BiH na putu u EU) </t>
  </si>
  <si>
    <t>Online, press konferencija</t>
  </si>
  <si>
    <t>Online, radionice</t>
  </si>
  <si>
    <t>Agencija za javne nabavke BiH</t>
  </si>
  <si>
    <t>Povećati broj posjeta portalu e-nabavke za 5%</t>
  </si>
  <si>
    <t xml:space="preserve">Informiranje javnosti o poboljšanju zakonodavnog okvira, uvođenju novih funkcionalnosti sistema e-nabavke te unapređenje sistema monitoringa </t>
  </si>
  <si>
    <t xml:space="preserve">Informiranje javnosti o aktivnostima EPALE  i eTwinning timova Agencije u okviru ERASMUS + programa, umrežavanje na lokalnoj i državnoj razini te stvaranje partnerstva i suradnje s državnim EPALE i eTwinning službama za podršku iz zemalja regije
</t>
  </si>
  <si>
    <r>
      <t xml:space="preserve">Informirati širu javnost o daljnjem unapređenju sistema javnih nabavki koji je usklađen sa </t>
    </r>
    <r>
      <rPr>
        <b/>
        <i/>
        <sz val="11"/>
        <rFont val="Calibri Light"/>
        <family val="2"/>
      </rPr>
      <t>acquisom</t>
    </r>
    <r>
      <rPr>
        <b/>
        <sz val="11"/>
        <rFont val="Calibri Light"/>
        <family val="2"/>
      </rPr>
      <t xml:space="preserve"> </t>
    </r>
  </si>
  <si>
    <t xml:space="preserve">Više 70.000 posjeta godišnje </t>
  </si>
  <si>
    <t>Distribuirano na više od 300 e-mail adresa</t>
  </si>
  <si>
    <t>Redovno informirana javnost o važećim, novim i izmjenama i dopunama propisa iz oblasti 
pravde, uprave i civlnog društva</t>
  </si>
  <si>
    <t>Preko 90% odazvanih učesnika u odnosu na uzvanike</t>
  </si>
  <si>
    <t>Ukupno</t>
  </si>
  <si>
    <t>Informirati javnost o stanju obrazovanja u Bosni i Hercegovini i povezanosti obrazovanja s ekonomskim i brojnim drugima činiteljima, kao što su budućnost i napredak pojedinaca i društva, postizanja ekonomske stabilnosti  i ekonomski funkcionalne tržišne ekonomije koja ima kapacitet izboriti se s konkurencijom i uvjetima koji vladaju na tržištu EU</t>
  </si>
  <si>
    <t>Promocija značaja procesa usklađivanja  zakonodavstva o hrani u BiH s pravnom stečevinom EU  i primjene istoga u cilju zaštite zdravlja i interesa potrošača i neometane trgovine hranom</t>
  </si>
  <si>
    <t>Obavještavanje javnosti o rezultatima procesa usklađivanja zakonodavstva o hrani u BiH s pravnom stečevinom EU</t>
  </si>
  <si>
    <t>Agencija za sigurnost hrane Bosne i Hercegovine</t>
  </si>
  <si>
    <t>doseg: 18 947; broj pregleda: 20 000</t>
  </si>
  <si>
    <t>Minimiziranje rizika podrijetlom iz hrane u BiH u suradnji s nadležnim institucijama EU i promocija značaja aktivnog sudjelovanja institucija BiH u  Sustavu brzog uzbunjivanja za hranu i hranu za životinje EU (DG SANTE EU RASFF)</t>
  </si>
  <si>
    <t>Informiranje potrošača o rizicima podrijetlom iz hrane zaprimljenih posredstvom Sustava brzog uzbunjivanja za hranu i hranu za životinje EU (DG SANTE EU RASFF)</t>
  </si>
  <si>
    <t>doseg: 18 947;  broj pregleda: 30 000</t>
  </si>
  <si>
    <t>Informisati o rezultatima implementacije  projekata finansiranih u okviru Programa prekogranične saradnje BiH-CG 2014-2020 i njihovom utjecaju na život građana u programskom području</t>
  </si>
  <si>
    <t>Dizajn i izrada PDF brošure o rezultatima  IPA II Programa BiH-CG</t>
  </si>
  <si>
    <t xml:space="preserve">Donatorska sredstva </t>
  </si>
  <si>
    <t>Više od 3000 pregleda na društvenim mrežama</t>
  </si>
  <si>
    <t>Promocija i širenje informacija o Interreg IPA Hrvatska-BiH-Crna Gora programu prekogranične saradnje, rezultatima projekata u periodu 2014-2020 kao i Programu u periodu 2021-2027</t>
  </si>
  <si>
    <t>Objava informacija na DEI  i Interreg IPA HR-BA-ME web stranicama i FB nalozima, dijeljenje objava sa programskog i FB naloga</t>
  </si>
  <si>
    <t>Najmanje 5 klikova na web objave i najmanje 10 FB lajkova po po objavi</t>
  </si>
  <si>
    <t>Disperzija informacija o Interreg IPA HR-BA-ME Programu u povodu Interreg dana saradnje</t>
  </si>
  <si>
    <t>Targetirano oglašavanje na FB nalogu DEI</t>
  </si>
  <si>
    <t>Najmanje 100 interakcija na objavu</t>
  </si>
  <si>
    <t>Promocija i širenje informacija o Interreg Programu za dunavsku regiju, rezultatima projekata u periodu 2014-2020 kao i Programu u periodu 2021-2027</t>
  </si>
  <si>
    <t>Objava informacija na DEI  i programskoj web stranici i nalozima na društvenim mrežama državne kontakt tačke (Facebook, LinkedIn), dijeljenje objava sa programskog i FB naloga</t>
  </si>
  <si>
    <t>Najmanje 50 objava na društvenim mrežama državne kontakt tačke;
Najmanje 5 reakcija na generisane objave na društvenim mrežama; 
porast broja pratitelja na društvenim mrežama za minimum 5%;
najmanje 4 objave na veb stranici DEI</t>
  </si>
  <si>
    <t>Promocija i širenje informacija o Interreg IPA ADRION prgramu, rezultatima projekata u periodu 2014-2020 kao i Programu u periodu 2021-2027</t>
  </si>
  <si>
    <t>Promocija brošure o rezultatima IPA II CBC programa BiH-CG kroz bustanje/sponzorisanje informacije na FB nalogu</t>
  </si>
  <si>
    <t xml:space="preserve">Organizovana kampanja i 3000 dosega na društvenim mrežama </t>
  </si>
  <si>
    <t>Redovna objava, na web stranici Programa, programskih dešavanja kao i informacija vezanih za implementaciju projekata (održavanje web stranece i domene) u okviru CBC BiH-Crna Gora</t>
  </si>
  <si>
    <t xml:space="preserve">3.500 posjeta stranici </t>
  </si>
  <si>
    <t>Promjena vizuelnog identiteta Programa prekogranične saradnje BiH-CG u skladu sa novim finansijskim razdobljem (2021-2027) IPA III</t>
  </si>
  <si>
    <t>Redizajn naslovne stanice web sajta IPA III CBC Programa BiH-CG</t>
  </si>
  <si>
    <t xml:space="preserve">I i II kvartal </t>
  </si>
  <si>
    <t xml:space="preserve">Promjenjen vizual stranice </t>
  </si>
  <si>
    <t>Promocija i širenje informacija o Interreg Euro-MED programu, rezultatima projekata u periodu 2014-2020 kao i Programu u periodu 2021-2027</t>
  </si>
  <si>
    <t>Objava informacija na DEI  i programskoj web stranici i nalozima na društvenim mrežama državne kontakt tačke (Facebook), dijeljenje objava sa programskog i FB naloga</t>
  </si>
  <si>
    <t>Najmanje 15 objava na društvenim mrežama državne kontakt tačke;
Najmanje 5 reakcija na generisane objave na društvenim mrežama; 
porast broja pratitelja na društvenim mrežama za minimum 5%;
najmanje 2 objave na web stranici DEI</t>
  </si>
  <si>
    <t>Promocija i širenje informacija o IPA CBC Programu Srbija-BiH 2014-2020 i 2021-2027, te rezultatima projekata</t>
  </si>
  <si>
    <t xml:space="preserve">Kreiranje vijesti za DEI web stranicu i FB nalog, dijeljenje objava sa programske web stranice i FB naloga </t>
  </si>
  <si>
    <t xml:space="preserve">Ojačati kapacitete projektnih partnera iz BiH za učešće u Programu transnacionalne saradnje za dunavsku regiju i za promociju projekata  </t>
  </si>
  <si>
    <t>Organizacija obuka</t>
  </si>
  <si>
    <t>Ojačati kapacitete projektnih partnera iz BiH za učešće u Programu INTERREG IPA ADRION</t>
  </si>
  <si>
    <t xml:space="preserve">Informisati potencijale korisnike projekata IPA ADRION programa o uslovima učešća </t>
  </si>
  <si>
    <t>Organizacija informativnih događaja</t>
  </si>
  <si>
    <t>Potencijalni korisnici programa u BiH</t>
  </si>
  <si>
    <t>Najava mogućnosti apliciranja za  sredstava iz Programa prekogranične saradnje BiH-CG</t>
  </si>
  <si>
    <t>Info sesija o najavi Poziva u okviru Programa BiH-CG</t>
  </si>
  <si>
    <t>Ojačati kapacitete projektnih partnera iz BiH za učešće u Programu INTERREG Euro-MED</t>
  </si>
  <si>
    <t>Donatorska sredstva</t>
  </si>
  <si>
    <t xml:space="preserve">Informisati potencijalne korisnike Interreg Euro-MED programa o uslovima učešća </t>
  </si>
  <si>
    <t>Informisati potencijalne aplikante o prvom pozivu za dostavljanje prijedloga projekata u okviru IPA III CBC programa Srbija-BiH</t>
  </si>
  <si>
    <t>Info sesija za prvi poziv</t>
  </si>
  <si>
    <t xml:space="preserve">III kvartal </t>
  </si>
  <si>
    <t>Direktna komunikacija tokom sesije; DEI i Programska web stranica; nalozi na društvenim mrežama.</t>
  </si>
  <si>
    <t xml:space="preserve">Direktna  komunikacija </t>
  </si>
  <si>
    <t>Donatori</t>
  </si>
  <si>
    <t>Budžet</t>
  </si>
  <si>
    <t>Više od 40 učesnika</t>
  </si>
  <si>
    <t>Više od 80 učesnika</t>
  </si>
  <si>
    <t>Prisustvo na sesiji veće od 50 učesnika</t>
  </si>
  <si>
    <t>Više od 20 učesnika</t>
  </si>
  <si>
    <t>Distribuirano na više od 60 e-mail adresa</t>
  </si>
  <si>
    <t>Više od 50000 direktno upozorenih i 200000 indirektno upozorenih</t>
  </si>
  <si>
    <t>Distribucija plakata veća od 70%</t>
  </si>
  <si>
    <t xml:space="preserve">Distribuirano više od 150 primjeraka  </t>
  </si>
  <si>
    <t>Promocija Ministarstva odbrane i Oružanih snaga BiH, na putu Euroatlanskih integracija</t>
  </si>
  <si>
    <t>Informiranje o specifičnim temama od značaja za pristupni proces
(Program ekonomskih reformi BiH, ekonomske analize, makroprojekcije, Izvješće o socijalnoj uključenosti BiH , Izvješće o razvoju BiH...)</t>
  </si>
  <si>
    <t>Cilj online komuniciranja je da se upozna šira javnost o svim važnijim aktivnostima</t>
  </si>
  <si>
    <t>Redovna saopštenja o svim važnijim aktivnostima i događajima u Direkciji za koordinaciju policijskih tijela BiH</t>
  </si>
  <si>
    <t>Distribuirano više od 30 saopćenja</t>
  </si>
  <si>
    <t>Distribuirano više od 30 biltena</t>
  </si>
  <si>
    <t>Informisanje javnosti o aktivnostima Agencija za osiguranje u BiH u oblasti međunarodne saradnje</t>
  </si>
  <si>
    <t xml:space="preserve">Broj objavljenih pokazatelja na web stranici Agencije: 7                                                                              </t>
  </si>
  <si>
    <t xml:space="preserve"> Direkcija za evropske integracije i Zajednički tehnički sekretarijat </t>
  </si>
  <si>
    <t>Direkcija za evropske integracije i Zajednički tehnički sekretarijat</t>
  </si>
  <si>
    <t xml:space="preserve">Agencija za nadzor nad tržištem BiH </t>
  </si>
  <si>
    <t xml:space="preserve">Ministarstvo civilnih poslova BiH </t>
  </si>
  <si>
    <t xml:space="preserve">Informisanje javnosti o raspoloživim finansijskim instrumentima iz programa EU4Health </t>
  </si>
  <si>
    <t xml:space="preserve">Objavljivanje informacija o pozivima EC za grantove za projekte iz programa EU4Health </t>
  </si>
  <si>
    <t>Najmanje 30 klikova/pregleda informacije objavljene na internet stranici MCP BiH</t>
  </si>
  <si>
    <t>Informisanje javnosti o značaju tjelesne aktivnosti u okviru Evropske sedmice sporta</t>
  </si>
  <si>
    <t>Objavljivanje informacija o aktivnostima u okviru Evropske sedmice sporta</t>
  </si>
  <si>
    <t>Ministarstvo civilnih poslova BiH</t>
  </si>
  <si>
    <t>Predstavljanje novog ciklusa Zdravstvenog  programa EU “EU4HEALTH” (2021-2027)</t>
  </si>
  <si>
    <t xml:space="preserve">Minimalno 20 učesnika na svakoj informativnoj sesiji           </t>
  </si>
  <si>
    <t>Organizovanje informativnih sesija o Programu EU4Health</t>
  </si>
  <si>
    <t>Osposobljavanje državnih službenika (koordinatora, zamjenika koordinatora i voditelja konzultacija) za samostalanu provedbu konzultacija putem web platforme eKonsultacije</t>
  </si>
  <si>
    <t>Evropska sedmica sporta</t>
  </si>
  <si>
    <t>Posjećenost konferenciji najmanje 70% prijavljenih polaznika</t>
  </si>
  <si>
    <t>Budžet institucija BiH</t>
  </si>
  <si>
    <t>Budžet institucija BiH/Donator</t>
  </si>
  <si>
    <t xml:space="preserve">Budžet institucija BiH </t>
  </si>
  <si>
    <t>Unaprijediti dijalog sudova najviše instance radi ujednačavanja sudske prakse</t>
  </si>
  <si>
    <t>Promovisati značaj i rezultate rada Panela za ujednačavanje sudske prakse u 2024. godini</t>
  </si>
  <si>
    <t xml:space="preserve">Konferencija </t>
  </si>
  <si>
    <t>Visoko sudsko i tužilačko vijeće BiH</t>
  </si>
  <si>
    <t>Više od 50 učesnika prisutna na konferenciji</t>
  </si>
  <si>
    <t>Unaprijediti komunikaciju pravosudnih institucija sa medijima i javnošću</t>
  </si>
  <si>
    <t>Organizacija okruglih stolova u vezi primjene Smjernica za objavljivanje sudskih i tužilačkih odluka, akata i drugih informacija o predmetima na specijaliziranim web servisima VSTV-a</t>
  </si>
  <si>
    <t>Okrugli stolovi, radionice</t>
  </si>
  <si>
    <t>Više od 400 osoba prisutno na događajima</t>
  </si>
  <si>
    <t>Jačanje regulatorne uloge VSTV-a BIH  u vezi efikasnijeg  procesuiranja predmeta organizovanog krminiala i korupcije</t>
  </si>
  <si>
    <t>Organizacija Regionalnih sastanaka i Okruglih  stolova na temu efikasnijeg  procesuiranja predmeta organizovanog krminiala i korupcije</t>
  </si>
  <si>
    <t>Okrugli stolovi, radionice, konferencije</t>
  </si>
  <si>
    <t>Održani regionalni sastanci i okrugli stolovi</t>
  </si>
  <si>
    <t xml:space="preserve">Promovisati prednosti korištenja sudske nagodbe u skladu s evropskim standardina </t>
  </si>
  <si>
    <t xml:space="preserve">Organizacija Tematske radionice i Okruglog stola o na temu sudske nagodbe </t>
  </si>
  <si>
    <t>Održana tematska radionica i okrugli sto</t>
  </si>
  <si>
    <t>Upoznavanje prvostepenih sudova i drugih relevantnih subjekata o aktivnostima provedenim u pilot sudovima u cilju unapređenja rada izvršnih odjeljenja i reorganizacije poslovnih procesa u sudovima sa posebnim osvrtom na rad sudskih izvršitelja u skladu s evropskim standardima</t>
  </si>
  <si>
    <t>Organizacija Okruglog stola</t>
  </si>
  <si>
    <t xml:space="preserve">Održan Okrugli stol i predstavnici prvostepenih sudova, relevantni subjekti upoznati o aktivnostima provedenim u pilot sudovima u cilju unapređenja rada izvršnih odjeljenja i reorganizacije poslovnih procesa u sudovima </t>
  </si>
  <si>
    <t xml:space="preserve">Unapređenje provođenja krivičnih postupaka u sudovima putem identifikacije nedostataka i pronalaska rješenja za iste u saradnji sa međunarodnim ekspertnim timom u skladu s evropskim standardima </t>
  </si>
  <si>
    <t xml:space="preserve">Organizacija pet posjeta članova međunarodnog ekspertnog tima pravosudnim institucijama (Sarajevo, Zenica, Bijeljina) </t>
  </si>
  <si>
    <t>Održane posjete i unaprijeđeno provođenje krivičnih postupaka u sudovima putem identifikacije nedostataka i pronalaska rješenja za iste u saradnji sa međunarodnim ekspertnim timom</t>
  </si>
  <si>
    <t xml:space="preserve">Osigurati pristup sudskoj praksi i drugim pravnim informacijama relevantnim za rad pravosuđa i šire pravne zajednice, u skladu sa preporukama EU </t>
  </si>
  <si>
    <t>Unos odabranih sudskih odluka u bazu CSD-a; Informisanje o sudskoj praksi domaćih i međunarodnih sudova sa akcentom na sedmične preglede razvoja sudske prakse ESLjP; Informisanje o usaglašenim shvatanjima Panela za ujednačavanje sudske prakse; Informisanje o stavovima sudske prakse sudova najviše instance u BiH; Informisanje o novousvojenim zakonima i drugim relevantnim edukativnim materijalima.</t>
  </si>
  <si>
    <t>Ažuriranje Mape predmeta od javnog interesa</t>
  </si>
  <si>
    <t xml:space="preserve">Unos sažetaka pravosnažno okončanih predmeta ratnih zločina i korupcije na sudovima u BiH </t>
  </si>
  <si>
    <t>Kroz Mapu dostupni svi pravosnažno okonačani predmeti ratnih zločina, kao i svi predmeti korupcije koji budu pravosnažno okončani u 2024. godini</t>
  </si>
  <si>
    <t xml:space="preserve">Promovisati i učiniti dostupnim široj javnosti rezultate pravosuđa BiH u sklopu projekta EU podrška reformama pravosuđa u BiH- IPA 2019 II, u skladu sa EU standardima.  </t>
  </si>
  <si>
    <t xml:space="preserve">Izrada i objavljivanje periodičnih saopštenja za javnost </t>
  </si>
  <si>
    <t xml:space="preserve">Saopštenja za javnost periodično objavljena na web portalu VSTV-a BiH. </t>
  </si>
  <si>
    <t xml:space="preserve">Podizanje svijesti o značaju alternativnih načina rješavanja sporova u skladu s evropskim standardina </t>
  </si>
  <si>
    <t>Kontinuirana promocija i organizacija sedmica sudske nagodbe</t>
  </si>
  <si>
    <t>Izrada i objavljivanje kvartalnih saopštenja za javnost u odnosu na rješavanje predmeta iz planova rješavanja predmeta</t>
  </si>
  <si>
    <t>Kontinuirano informisanje</t>
  </si>
  <si>
    <t>Saopštenja za javnost kvartalno objavljena na web portalu VSTV-a BiH. Šira javnost informisana o broju riješenih najstarijih predmeta iz planova rješavanja predmeta za 2024. godinu.</t>
  </si>
  <si>
    <t>Promovisati i učiniti dostupnim široj javnosti rezultate pravosuđa BiH u radu na unapređenju rodne ravnopravnosti i položaja ranjivih grupa u kontaktu sa pravosuđem</t>
  </si>
  <si>
    <t xml:space="preserve">Saopštenja za javnost periodično objavljena na web portalu VSTV-a BiH. Šira javnost informisana o svim relevantnim aspektima rada na unapređenju rodne ravnopravnosti i položaja ranjivih grupa u kontaktu sa pravosuđem. </t>
  </si>
  <si>
    <t>Kreiranje web portala u svrhu objavljivanja podataka o rezultatima efikasnosti rada sudova u svrhu informisanja javnosti, u skladu s evropskim standardima unapređenja transparentnosti</t>
  </si>
  <si>
    <t>Kreiranje platforme za objavu indikatoora efikasnosti sudova</t>
  </si>
  <si>
    <t>Kreirana platforma.</t>
  </si>
  <si>
    <t>Zabilježeno 132802 posjeta Web stranici i bazi sudskih odluka CSD-a</t>
  </si>
  <si>
    <t>Saopštenja za javnost periodično objavljena na web portalu VSTV-a BiH. Organizovane sedmice sudske nagodbe</t>
  </si>
  <si>
    <t xml:space="preserve">Informisanje profesionalne zajednice, stručne i šire javnosti o dostupnosti sudskih odluka, stavova sudske prakse sudova najviše instance Bosne i Hercegovine </t>
  </si>
  <si>
    <t>Izrada periodičnih pregleda stavova sudske prakse sudova najviše instance u BiH, Saizdavaštvo časopisa Pravna Hronika</t>
  </si>
  <si>
    <r>
      <rPr>
        <sz val="10"/>
        <rFont val="Calibri Light"/>
        <family val="2"/>
        <charset val="238"/>
      </rPr>
      <t>cca po 200 distribuiranih primjeraka publikacija</t>
    </r>
  </si>
  <si>
    <t xml:space="preserve">Unapređenje vještina i postupanja prilikom procesuiranja predmeta organizovanog kriminala i korupcije u skladu s evropskim standardina </t>
  </si>
  <si>
    <t>Izrada priručnika "Efikasnije procesuiranje predmeta organizovanog kriminala i korupcije"</t>
  </si>
  <si>
    <t xml:space="preserve">Unapređenje vještina i postupanja prilikom zaključenja sudske nagodbe u skladu s evropskim standardina </t>
  </si>
  <si>
    <t>Izrada priručnika na temu sudske nagodbe</t>
  </si>
  <si>
    <t>Informisanje javnosti o izvršnom postupku i pravima i obavezama stranaka u izvršnom postupku u skladu s evropskim standardima</t>
  </si>
  <si>
    <t>Izrada afiše (Obavijest za građane o izvršnom postupku)</t>
  </si>
  <si>
    <t>Javnost informisana o izvršnom postupku i efikasnije provođenje postupka</t>
  </si>
  <si>
    <t>Unaprijediti rad izvršnih odjeljenja sudova i izvršiti reorganizaciju poslovnih procesa u sudovima u cilju efikasnijeg postupanja po izvršnim predmetima u skladu s evropskim standardima</t>
  </si>
  <si>
    <t>Izrada publikacije</t>
  </si>
  <si>
    <t>Unaprijeđena stručna znanja sudija, stručnih saradnika i ostalog nesudskog osoblja u sudovima u izvršnim predmetima</t>
  </si>
  <si>
    <t>Jačanje transparentnosti i uspostavljanje sistema proaktivne komunikacije u skladu s evropskim standardima</t>
  </si>
  <si>
    <t>Kreiranje vodiča za korištenje društvenih mreža kao zvaničnih komunikacijskih kanala  pravosudnih institucija</t>
  </si>
  <si>
    <t>Kreiran vodič, Kreiranje naloga na društvenim mrežama</t>
  </si>
  <si>
    <t>Štampana</t>
  </si>
  <si>
    <t>Kreatori i pokretači javnog mnijenja (pravosudna zajednica)</t>
  </si>
  <si>
    <t xml:space="preserve">I -II kvartal </t>
  </si>
  <si>
    <t xml:space="preserve">  Odštampana i distribuirana publikacija</t>
  </si>
  <si>
    <t>PRIJEDLOG AKCIONOG PLANA ZA IMPLEMENTACIJU STRATEGIJE KOMUNICIRANJA INSTITUCIJA BOSNE I HERCEGOVINE O PROCESU PRISTUPANJA BOSNE I HERCEGOVINE EVROPSKOJ UNIJI - OD KANDIDATSKOG STATUSA DO ČLANSTVA ZA 2024.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</si>
</sst>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KM&quot;;[Red]\-#,##0\ &quot;KM&quot;"/>
    <numFmt numFmtId="43" formatCode="_-* #,##0.00_-;\-* #,##0.00_-;_-* &quot;-&quot;??_-;_-@_-"/>
    <numFmt numFmtId="164" formatCode="_(* #,##0.00_);_(* \(#,##0.00\);_(* &quot;-&quot;??_);_(@_)"/>
    <numFmt numFmtId="165" formatCode="_-* #,##0.00\ _k_n_-;\-* #,##0.00\ _k_n_-;_-* &quot;-&quot;??\ _k_n_-;_-@_-"/>
    <numFmt numFmtId="166" formatCode="#,##0\ &quot;KM&quot;"/>
  </numFmts>
  <fonts count="24" x14ac:knownFonts="1">
    <font>
      <sz val="10"/>
      <name val="Arial"/>
    </font>
    <font>
      <sz val="10"/>
      <name val="Arial"/>
      <family val="2"/>
    </font>
    <font>
      <sz val="10"/>
      <name val="Arial"/>
      <family val="2"/>
      <charset val="238"/>
    </font>
    <font>
      <sz val="12"/>
      <color indexed="8"/>
      <name val="Verdana"/>
      <family val="2"/>
    </font>
    <font>
      <sz val="12"/>
      <color indexed="8"/>
      <name val="Verdana"/>
      <family val="2"/>
      <charset val="238"/>
    </font>
    <font>
      <b/>
      <sz val="10"/>
      <name val="Calibri Light"/>
      <family val="2"/>
      <charset val="238"/>
    </font>
    <font>
      <sz val="10"/>
      <name val="Calibri Light"/>
      <family val="2"/>
      <charset val="238"/>
    </font>
    <font>
      <b/>
      <sz val="10"/>
      <color theme="0"/>
      <name val="Calibri Light"/>
      <family val="2"/>
      <charset val="238"/>
    </font>
    <font>
      <b/>
      <sz val="18"/>
      <color theme="0"/>
      <name val="Calibri Light"/>
      <family val="2"/>
      <charset val="238"/>
    </font>
    <font>
      <b/>
      <sz val="12"/>
      <name val="Calibri Light"/>
      <family val="2"/>
      <charset val="238"/>
    </font>
    <font>
      <sz val="10"/>
      <name val="Calibri"/>
      <family val="2"/>
    </font>
    <font>
      <b/>
      <sz val="11"/>
      <name val="Calibri Light"/>
      <family val="2"/>
    </font>
    <font>
      <b/>
      <sz val="11"/>
      <name val="Calibri Light"/>
    </font>
    <font>
      <sz val="9"/>
      <name val="Calibri Light"/>
      <family val="2"/>
    </font>
    <font>
      <b/>
      <sz val="10"/>
      <name val="Calibri Light"/>
      <family val="2"/>
    </font>
    <font>
      <sz val="10"/>
      <name val="Calibri Light"/>
      <family val="2"/>
    </font>
    <font>
      <b/>
      <sz val="11"/>
      <color rgb="FF000000"/>
      <name val="Cambria"/>
      <family val="1"/>
    </font>
    <font>
      <b/>
      <i/>
      <sz val="11"/>
      <name val="Calibri Light"/>
      <family val="2"/>
    </font>
    <font>
      <b/>
      <sz val="11"/>
      <color theme="1"/>
      <name val="Calibri Light"/>
      <family val="2"/>
    </font>
    <font>
      <b/>
      <sz val="12"/>
      <color theme="1"/>
      <name val="Calibri Light"/>
      <family val="2"/>
    </font>
    <font>
      <b/>
      <sz val="12"/>
      <name val="Calibri Light"/>
      <family val="2"/>
    </font>
    <font>
      <sz val="12"/>
      <color theme="1"/>
      <name val="Calibri Light"/>
      <family val="2"/>
    </font>
    <font>
      <b/>
      <sz val="16"/>
      <color theme="0"/>
      <name val="Calibri Light"/>
      <family val="2"/>
    </font>
    <font>
      <sz val="11"/>
      <color rgb="FF000000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Protection="0">
      <alignment vertical="top" wrapText="1"/>
    </xf>
    <xf numFmtId="165" fontId="4" fillId="0" borderId="0" applyFont="0" applyFill="0" applyBorder="0" applyAlignment="0" applyProtection="0"/>
    <xf numFmtId="0" fontId="2" fillId="0" borderId="0"/>
    <xf numFmtId="0" fontId="2" fillId="0" borderId="0">
      <alignment horizontal="centerContinuous" vertical="justify"/>
    </xf>
    <xf numFmtId="0" fontId="4" fillId="0" borderId="0" applyNumberFormat="0" applyFill="0" applyBorder="0" applyProtection="0">
      <alignment vertical="top" wrapText="1"/>
    </xf>
    <xf numFmtId="0" fontId="2" fillId="0" borderId="0">
      <alignment horizontal="centerContinuous" vertical="justify"/>
    </xf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10" fillId="0" borderId="0" xfId="0" applyFont="1" applyAlignment="1">
      <alignment vertical="center"/>
    </xf>
    <xf numFmtId="0" fontId="10" fillId="0" borderId="0" xfId="0" applyFont="1"/>
    <xf numFmtId="0" fontId="11" fillId="5" borderId="1" xfId="0" applyFont="1" applyFill="1" applyBorder="1" applyAlignment="1">
      <alignment horizontal="center" vertical="center" wrapText="1"/>
    </xf>
    <xf numFmtId="6" fontId="11" fillId="5" borderId="1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 wrapText="1"/>
    </xf>
    <xf numFmtId="3" fontId="9" fillId="3" borderId="2" xfId="0" applyNumberFormat="1" applyFont="1" applyFill="1" applyBorder="1" applyAlignment="1">
      <alignment horizontal="center" vertical="center" wrapText="1"/>
    </xf>
    <xf numFmtId="43" fontId="6" fillId="4" borderId="0" xfId="0" applyNumberFormat="1" applyFont="1" applyFill="1" applyAlignment="1">
      <alignment horizontal="center" vertical="center"/>
    </xf>
    <xf numFmtId="3" fontId="7" fillId="4" borderId="0" xfId="0" applyNumberFormat="1" applyFont="1" applyFill="1" applyAlignment="1">
      <alignment horizontal="center" vertical="center" wrapText="1"/>
    </xf>
    <xf numFmtId="43" fontId="6" fillId="4" borderId="0" xfId="1" applyFont="1" applyFill="1" applyBorder="1" applyAlignment="1">
      <alignment horizontal="center" vertical="center"/>
    </xf>
    <xf numFmtId="164" fontId="6" fillId="4" borderId="0" xfId="0" applyNumberFormat="1" applyFont="1" applyFill="1" applyAlignment="1">
      <alignment horizontal="center" vertical="center"/>
    </xf>
    <xf numFmtId="3" fontId="6" fillId="4" borderId="0" xfId="0" applyNumberFormat="1" applyFont="1" applyFill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3" fontId="13" fillId="5" borderId="1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3" fillId="5" borderId="5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 wrapText="1"/>
    </xf>
    <xf numFmtId="166" fontId="11" fillId="5" borderId="1" xfId="0" applyNumberFormat="1" applyFont="1" applyFill="1" applyBorder="1" applyAlignment="1">
      <alignment horizontal="center" vertical="center" wrapText="1"/>
    </xf>
    <xf numFmtId="3" fontId="6" fillId="5" borderId="0" xfId="0" applyNumberFormat="1" applyFont="1" applyFill="1" applyAlignment="1">
      <alignment horizontal="center" vertical="center"/>
    </xf>
    <xf numFmtId="3" fontId="13" fillId="5" borderId="5" xfId="0" applyNumberFormat="1" applyFont="1" applyFill="1" applyBorder="1" applyAlignment="1">
      <alignment horizontal="center" vertical="center" wrapText="1"/>
    </xf>
    <xf numFmtId="6" fontId="19" fillId="5" borderId="5" xfId="0" applyNumberFormat="1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166" fontId="19" fillId="5" borderId="5" xfId="0" applyNumberFormat="1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166" fontId="19" fillId="5" borderId="6" xfId="0" applyNumberFormat="1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166" fontId="19" fillId="5" borderId="7" xfId="0" applyNumberFormat="1" applyFont="1" applyFill="1" applyBorder="1" applyAlignment="1">
      <alignment horizontal="center" vertical="center" wrapText="1"/>
    </xf>
    <xf numFmtId="166" fontId="18" fillId="5" borderId="9" xfId="0" applyNumberFormat="1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166" fontId="18" fillId="5" borderId="1" xfId="0" applyNumberFormat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166" fontId="6" fillId="4" borderId="0" xfId="0" applyNumberFormat="1" applyFont="1" applyFill="1" applyAlignment="1">
      <alignment horizontal="center" vertical="center"/>
    </xf>
    <xf numFmtId="0" fontId="23" fillId="6" borderId="1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</cellXfs>
  <cellStyles count="15">
    <cellStyle name="Comma 2" xfId="3" xr:uid="{00000000-0005-0000-0000-000001000000}"/>
    <cellStyle name="Normal 2" xfId="2" xr:uid="{00000000-0005-0000-0000-000003000000}"/>
    <cellStyle name="Normal 2 3" xfId="6" xr:uid="{00000000-0005-0000-0000-000004000000}"/>
    <cellStyle name="Normal 3" xfId="5" xr:uid="{00000000-0005-0000-0000-000005000000}"/>
    <cellStyle name="Normal 4" xfId="7" xr:uid="{00000000-0005-0000-0000-000006000000}"/>
    <cellStyle name="Normal 5 4" xfId="4" xr:uid="{00000000-0005-0000-0000-000007000000}"/>
    <cellStyle name="Normalno" xfId="0" builtinId="0"/>
    <cellStyle name="Normalno 2" xfId="8" xr:uid="{00000000-0005-0000-0000-000008000000}"/>
    <cellStyle name="Zarez" xfId="1" builtinId="3"/>
    <cellStyle name="Zarez 2" xfId="9" xr:uid="{00000000-0005-0000-0000-000009000000}"/>
    <cellStyle name="Zarez 3" xfId="10" xr:uid="{B7AEC459-DA77-4D80-AFB0-57EB069954ED}"/>
    <cellStyle name="Zarez 4" xfId="11" xr:uid="{47235A2A-7697-45F2-AA06-B0C71206253A}"/>
    <cellStyle name="Zarez 5" xfId="12" xr:uid="{8BB582E6-0A03-43C4-A240-855FE69814F2}"/>
    <cellStyle name="Zarez 6" xfId="13" xr:uid="{75975AF7-C045-4849-A860-DBEA8EE4D606}"/>
    <cellStyle name="Zarez 7" xfId="14" xr:uid="{D5DA7C59-9090-4328-8214-C9F4DA5AF453}"/>
  </cellStyles>
  <dxfs count="8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name val="Calibri Light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3" formatCode="#,##0"/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none"/>
      </font>
      <numFmt numFmtId="166" formatCode="#,##0\ &quot;KM&quot;"/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scheme val="none"/>
      </font>
      <numFmt numFmtId="3" formatCode="#,##0"/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sz val="11"/>
        <name val="Calibri Light"/>
        <family val="2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name val="Calibri Light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1"/>
        <name val="Calibri Light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 Light"/>
        <scheme val="none"/>
      </font>
      <fill>
        <patternFill patternType="solid">
          <fgColor rgb="FF000000"/>
          <bgColor rgb="FFDCE6F1"/>
        </patternFill>
      </fill>
      <alignment horizontal="center" vertical="center" textRotation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name val="Calibri Light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scheme val="none"/>
      </font>
      <numFmt numFmtId="3" formatCode="#,##0"/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scheme val="none"/>
      </font>
      <numFmt numFmtId="3" formatCode="#,##0"/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4" tint="0.79998168889431442"/>
        </patternFill>
      </fill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 Light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Calibri Light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 Light"/>
        <scheme val="none"/>
      </font>
      <fill>
        <patternFill patternType="solid">
          <fgColor rgb="FF000000"/>
          <bgColor rgb="FFDCE6F1"/>
        </patternFill>
      </fill>
      <alignment horizontal="center" vertical="center" textRotation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name val="Calibri Light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family val="2"/>
        <scheme val="none"/>
      </font>
      <numFmt numFmtId="3" formatCode="#,##0"/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scheme val="none"/>
      </font>
      <numFmt numFmtId="3" formatCode="#,##0"/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none"/>
      </font>
      <numFmt numFmtId="166" formatCode="#,##0\ &quot;KM&quot;"/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scheme val="none"/>
      </font>
      <numFmt numFmtId="3" formatCode="#,##0"/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charset val="238"/>
        <scheme val="none"/>
      </font>
      <numFmt numFmtId="3" formatCode="#,##0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4" tint="0.79998168889431442"/>
        </patternFill>
      </fill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name val="Calibri Light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9"/>
        <name val="Calibri Light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 Light"/>
        <scheme val="none"/>
      </font>
      <fill>
        <patternFill patternType="solid">
          <fgColor rgb="FF000000"/>
          <bgColor rgb="FFDCE6F1"/>
        </patternFill>
      </fill>
      <alignment horizontal="center" vertical="center" textRotation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name val="Calibri Light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none"/>
      </font>
      <numFmt numFmtId="10" formatCode="#,##0\ &quot;KM&quot;;[Red]\-#,##0\ &quot;KM&quot;"/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charset val="238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name val="Calibri Light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9"/>
        <name val="Calibri Light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 Light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scheme val="none"/>
      </font>
      <numFmt numFmtId="0" formatCode="General"/>
      <fill>
        <patternFill patternType="solid">
          <fgColor indexed="64"/>
          <bgColor theme="4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FF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DDDDD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32" displayName="Table132" ref="A3:I26" totalsRowCount="1" headerRowDxfId="82" dataDxfId="80" headerRowBorderDxfId="81" tableBorderDxfId="79" totalsRowBorderDxfId="78">
  <sortState xmlns:xlrd2="http://schemas.microsoft.com/office/spreadsheetml/2017/richdata2" ref="A4:I19">
    <sortCondition ref="F4:F19"/>
  </sortState>
  <tableColumns count="9">
    <tableColumn id="3" xr3:uid="{00000000-0010-0000-0000-000003000000}" name="CILJ" dataDxfId="77" totalsRowDxfId="76"/>
    <tableColumn id="2" xr3:uid="{00000000-0010-0000-0000-000002000000}" name="AKTIVNOST " dataDxfId="75" totalsRowDxfId="74"/>
    <tableColumn id="6" xr3:uid="{00000000-0010-0000-0000-000006000000}" name="CILJNA JAVNOST" dataDxfId="73" totalsRowDxfId="72"/>
    <tableColumn id="7" xr3:uid="{00000000-0010-0000-0000-000007000000}" name="VREMENSKI OKVIR" dataDxfId="71" totalsRowDxfId="70"/>
    <tableColumn id="1" xr3:uid="{00000000-0010-0000-0000-000001000000}" name="KANAL KOMUNICIRANJA" dataDxfId="69" totalsRowDxfId="68"/>
    <tableColumn id="5" xr3:uid="{00000000-0010-0000-0000-000005000000}" name="NOSILAC AKTIVNOSTI" totalsRowLabel="Ukupno" dataDxfId="67" totalsRowDxfId="66"/>
    <tableColumn id="9" xr3:uid="{00000000-0010-0000-0000-000009000000}" name="BUDŽET" totalsRowFunction="custom" dataDxfId="65" totalsRowDxfId="64">
      <totalsRowFormula>G17+G16+G15+G14+G13+G12+G11+G10+G9+G8+G7+G5+G4+G6+G20+G21+G22+G23+G24</totalsRowFormula>
    </tableColumn>
    <tableColumn id="4" xr3:uid="{00000000-0010-0000-0000-000004000000}" name="IZVOR SREDSTAVA" dataDxfId="63" totalsRowDxfId="62"/>
    <tableColumn id="8" xr3:uid="{00000000-0010-0000-0000-000008000000}" name="INDIKATORI USPJEHA                             (BROJ DISTRIBUIRANIH PRIMJERAKA ZA ŠTAMPANA IZDANJA A ZA ONLINE – DOSEG I BROJ PREGLEDA)" dataDxfId="61" totalsRowDxfId="6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1000000}" name="Table13210" displayName="Table13210" ref="A3:I57" totalsRowCount="1" headerRowDxfId="59" dataDxfId="57" headerRowBorderDxfId="58" tableBorderDxfId="56" totalsRowBorderDxfId="55">
  <sortState xmlns:xlrd2="http://schemas.microsoft.com/office/spreadsheetml/2017/richdata2" ref="A4:I48">
    <sortCondition ref="F4:F48"/>
  </sortState>
  <tableColumns count="9">
    <tableColumn id="3" xr3:uid="{00000000-0010-0000-0100-000003000000}" name="CILJ" dataDxfId="54" totalsRowDxfId="53"/>
    <tableColumn id="2" xr3:uid="{00000000-0010-0000-0100-000002000000}" name="AKTIVNOST " dataDxfId="52" totalsRowDxfId="51"/>
    <tableColumn id="6" xr3:uid="{00000000-0010-0000-0100-000006000000}" name="CILJNA JAVNOST" dataDxfId="50" totalsRowDxfId="49"/>
    <tableColumn id="7" xr3:uid="{00000000-0010-0000-0100-000007000000}" name="VREMENSKI OKVIR" dataDxfId="48" totalsRowDxfId="47"/>
    <tableColumn id="1" xr3:uid="{00000000-0010-0000-0100-000001000000}" name="KANAL KOMUNICIRANJA" dataDxfId="46" totalsRowDxfId="45"/>
    <tableColumn id="5" xr3:uid="{00000000-0010-0000-0100-000005000000}" name="NOSILAC AKTIVNOSTI" totalsRowLabel="Ukupno" dataDxfId="44" totalsRowDxfId="43"/>
    <tableColumn id="9" xr3:uid="{00000000-0010-0000-0100-000009000000}" name="BUDŽET" totalsRowFunction="custom" dataDxfId="42" totalsRowDxfId="41">
      <totalsRowFormula>G37+G33+G32+G31+G26+G24+G23+G21+G4+G49+G50+G52+G56</totalsRowFormula>
    </tableColumn>
    <tableColumn id="4" xr3:uid="{00000000-0010-0000-0100-000004000000}" name="IZVOR SREDSTAVA" dataDxfId="40" totalsRowDxfId="39"/>
    <tableColumn id="8" xr3:uid="{00000000-0010-0000-0100-000008000000}" name="INDIKATORI USPJEHA (DOSEG I BROJ PREGLEDA)" dataDxfId="38" totalsRowDxfId="37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2000000}" name="Table13211" displayName="Table13211" ref="A3:I8" totalsRowShown="0" headerRowDxfId="36" dataDxfId="34" headerRowBorderDxfId="35" tableBorderDxfId="33" totalsRowBorderDxfId="32">
  <tableColumns count="9">
    <tableColumn id="3" xr3:uid="{00000000-0010-0000-0200-000003000000}" name="CILJ" dataDxfId="31"/>
    <tableColumn id="2" xr3:uid="{00000000-0010-0000-0200-000002000000}" name="AKTIVNOST " dataDxfId="30"/>
    <tableColumn id="6" xr3:uid="{00000000-0010-0000-0200-000006000000}" name="CILJNA JAVNOST" dataDxfId="29"/>
    <tableColumn id="7" xr3:uid="{00000000-0010-0000-0200-000007000000}" name="VREMENSKI OKVIR" dataDxfId="28"/>
    <tableColumn id="1" xr3:uid="{00000000-0010-0000-0200-000001000000}" name="KANAL KOMUNICIRANJA" dataDxfId="27"/>
    <tableColumn id="5" xr3:uid="{00000000-0010-0000-0200-000005000000}" name="NOSILAC AKTIVNOSTI" dataDxfId="26"/>
    <tableColumn id="9" xr3:uid="{00000000-0010-0000-0200-000009000000}" name="BUDŽET" dataDxfId="25"/>
    <tableColumn id="4" xr3:uid="{00000000-0010-0000-0200-000004000000}" name="IZVOR SREDSTAVA" dataDxfId="24"/>
    <tableColumn id="8" xr3:uid="{00000000-0010-0000-0200-000008000000}" name="INDIKATORI USPJEHA (BROJ UČESNIKA)" dataDxfId="23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3000000}" name="Table13212" displayName="Table13212" ref="A3:I42" totalsRowCount="1" headerRowDxfId="22" dataDxfId="20" headerRowBorderDxfId="21" tableBorderDxfId="19" totalsRowBorderDxfId="18">
  <sortState xmlns:xlrd2="http://schemas.microsoft.com/office/spreadsheetml/2017/richdata2" ref="A4:I34">
    <sortCondition ref="F4:F34"/>
  </sortState>
  <tableColumns count="9">
    <tableColumn id="3" xr3:uid="{00000000-0010-0000-0300-000003000000}" name="CILJ" dataDxfId="17" totalsRowDxfId="16"/>
    <tableColumn id="2" xr3:uid="{00000000-0010-0000-0300-000002000000}" name="AKTIVNOST " dataDxfId="15" totalsRowDxfId="14"/>
    <tableColumn id="6" xr3:uid="{00000000-0010-0000-0300-000006000000}" name="CILJNA JAVNOST" dataDxfId="13" totalsRowDxfId="12"/>
    <tableColumn id="7" xr3:uid="{00000000-0010-0000-0300-000007000000}" name="VREMENSKI OKVIR" dataDxfId="11" totalsRowDxfId="10"/>
    <tableColumn id="1" xr3:uid="{00000000-0010-0000-0300-000001000000}" name="KANAL KOMUNICIRANJA" dataDxfId="9" totalsRowDxfId="8"/>
    <tableColumn id="5" xr3:uid="{00000000-0010-0000-0300-000005000000}" name="NOSILAC AKTIVNOSTI" totalsRowLabel="Ukupno" dataDxfId="7" totalsRowDxfId="6"/>
    <tableColumn id="9" xr3:uid="{00000000-0010-0000-0300-000009000000}" name="BUDŽET" totalsRowFunction="custom" dataDxfId="5" totalsRowDxfId="4">
      <totalsRowFormula>G32+G30+G29+G28+G27+G26+G25+G24+G23+G22+G21+G20+G19+G18+G17+G16+G15+G14+G13+G12+G11+G10+G9+G8+G7+G5+G4+G35+G36+G37+G38+G39+G40+G41</totalsRowFormula>
    </tableColumn>
    <tableColumn id="4" xr3:uid="{00000000-0010-0000-0300-000004000000}" name="IZVOR SREDSTAVA" dataDxfId="3" totalsRowDxfId="2"/>
    <tableColumn id="8" xr3:uid="{00000000-0010-0000-0300-000008000000}" name="INDIKATORI USPJEHA (BROJ UČESNIKA)" dataDxfId="1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bihkonk.gov.ba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68"/>
  <sheetViews>
    <sheetView zoomScale="85" zoomScaleNormal="85" workbookViewId="0">
      <selection sqref="A1:I1"/>
    </sheetView>
  </sheetViews>
  <sheetFormatPr defaultRowHeight="12.75" x14ac:dyDescent="0.2"/>
  <cols>
    <col min="1" max="1" width="31.42578125" style="9" customWidth="1"/>
    <col min="2" max="2" width="54.140625" style="9" customWidth="1"/>
    <col min="3" max="3" width="31.140625" style="9" customWidth="1"/>
    <col min="4" max="4" width="26.7109375" style="9" customWidth="1"/>
    <col min="5" max="5" width="31" style="9" customWidth="1"/>
    <col min="6" max="6" width="31.7109375" style="9" customWidth="1"/>
    <col min="7" max="7" width="27.85546875" style="9" customWidth="1"/>
    <col min="8" max="8" width="27.5703125" style="8" customWidth="1"/>
    <col min="9" max="9" width="35.28515625" style="8" customWidth="1"/>
    <col min="10" max="11" width="9.140625" style="8"/>
    <col min="12" max="12" width="11.28515625" style="8" bestFit="1" customWidth="1"/>
    <col min="13" max="45" width="9.140625" style="8"/>
    <col min="46" max="16384" width="9.140625" style="9"/>
  </cols>
  <sheetData>
    <row r="1" spans="1:47" ht="46.5" customHeight="1" x14ac:dyDescent="0.2">
      <c r="A1" s="50" t="s">
        <v>446</v>
      </c>
      <c r="B1" s="51"/>
      <c r="C1" s="51"/>
      <c r="D1" s="51"/>
      <c r="E1" s="51"/>
      <c r="F1" s="51"/>
      <c r="G1" s="51"/>
      <c r="H1" s="51"/>
      <c r="I1" s="51"/>
    </row>
    <row r="2" spans="1:47" ht="46.5" customHeight="1" x14ac:dyDescent="0.2">
      <c r="A2" s="52" t="s">
        <v>0</v>
      </c>
      <c r="B2" s="52"/>
      <c r="C2" s="52"/>
      <c r="D2" s="52"/>
      <c r="E2" s="52"/>
      <c r="F2" s="52"/>
      <c r="G2" s="52"/>
      <c r="H2" s="52"/>
      <c r="I2" s="52"/>
    </row>
    <row r="3" spans="1:47" s="11" customFormat="1" ht="77.25" customHeight="1" x14ac:dyDescent="0.2">
      <c r="A3" s="5" t="s">
        <v>1</v>
      </c>
      <c r="B3" s="6" t="s">
        <v>22</v>
      </c>
      <c r="C3" s="7" t="s">
        <v>2</v>
      </c>
      <c r="D3" s="7" t="s">
        <v>3</v>
      </c>
      <c r="E3" s="7" t="s">
        <v>4</v>
      </c>
      <c r="F3" s="7" t="s">
        <v>7</v>
      </c>
      <c r="G3" s="7" t="s">
        <v>5</v>
      </c>
      <c r="H3" s="7" t="s">
        <v>6</v>
      </c>
      <c r="I3" s="5" t="s">
        <v>27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</row>
    <row r="4" spans="1:47" s="12" customFormat="1" ht="75" x14ac:dyDescent="0.2">
      <c r="A4" s="3" t="s">
        <v>125</v>
      </c>
      <c r="B4" s="3" t="s">
        <v>126</v>
      </c>
      <c r="C4" s="3" t="s">
        <v>154</v>
      </c>
      <c r="D4" s="3" t="s">
        <v>157</v>
      </c>
      <c r="E4" s="3" t="s">
        <v>93</v>
      </c>
      <c r="F4" s="3" t="s">
        <v>127</v>
      </c>
      <c r="G4" s="31">
        <v>6000</v>
      </c>
      <c r="H4" s="3" t="s">
        <v>383</v>
      </c>
      <c r="I4" s="3" t="s">
        <v>356</v>
      </c>
      <c r="N4" s="8"/>
    </row>
    <row r="5" spans="1:47" s="8" customFormat="1" ht="75" x14ac:dyDescent="0.2">
      <c r="A5" s="3" t="s">
        <v>142</v>
      </c>
      <c r="B5" s="3" t="s">
        <v>143</v>
      </c>
      <c r="C5" s="3" t="s">
        <v>155</v>
      </c>
      <c r="D5" s="3" t="s">
        <v>156</v>
      </c>
      <c r="E5" s="3" t="s">
        <v>93</v>
      </c>
      <c r="F5" s="3" t="s">
        <v>367</v>
      </c>
      <c r="G5" s="31">
        <v>2000</v>
      </c>
      <c r="H5" s="3" t="s">
        <v>383</v>
      </c>
      <c r="I5" s="3" t="s">
        <v>144</v>
      </c>
    </row>
    <row r="6" spans="1:47" s="8" customFormat="1" ht="65.25" customHeight="1" x14ac:dyDescent="0.2">
      <c r="A6" s="3" t="s">
        <v>113</v>
      </c>
      <c r="B6" s="3" t="s">
        <v>122</v>
      </c>
      <c r="C6" s="3" t="s">
        <v>268</v>
      </c>
      <c r="D6" s="3" t="s">
        <v>123</v>
      </c>
      <c r="E6" s="3" t="s">
        <v>93</v>
      </c>
      <c r="F6" s="3" t="s">
        <v>111</v>
      </c>
      <c r="G6" s="31">
        <v>2000</v>
      </c>
      <c r="H6" s="3" t="s">
        <v>383</v>
      </c>
      <c r="I6" s="3" t="s">
        <v>124</v>
      </c>
    </row>
    <row r="7" spans="1:47" s="8" customFormat="1" ht="120" x14ac:dyDescent="0.2">
      <c r="A7" s="3" t="s">
        <v>259</v>
      </c>
      <c r="B7" s="3" t="s">
        <v>260</v>
      </c>
      <c r="C7" s="3" t="s">
        <v>96</v>
      </c>
      <c r="D7" s="3" t="s">
        <v>117</v>
      </c>
      <c r="E7" s="3" t="s">
        <v>93</v>
      </c>
      <c r="F7" s="3" t="s">
        <v>253</v>
      </c>
      <c r="G7" s="31">
        <v>20000</v>
      </c>
      <c r="H7" s="3" t="s">
        <v>382</v>
      </c>
      <c r="I7" s="3" t="s">
        <v>261</v>
      </c>
    </row>
    <row r="8" spans="1:47" s="8" customFormat="1" ht="120" x14ac:dyDescent="0.2">
      <c r="A8" s="3" t="s">
        <v>190</v>
      </c>
      <c r="B8" s="3" t="s">
        <v>191</v>
      </c>
      <c r="C8" s="3" t="s">
        <v>96</v>
      </c>
      <c r="D8" s="3" t="s">
        <v>156</v>
      </c>
      <c r="E8" s="3" t="s">
        <v>93</v>
      </c>
      <c r="F8" s="3" t="s">
        <v>192</v>
      </c>
      <c r="G8" s="31">
        <v>20000</v>
      </c>
      <c r="H8" s="3" t="s">
        <v>340</v>
      </c>
      <c r="I8" s="3" t="s">
        <v>294</v>
      </c>
    </row>
    <row r="9" spans="1:47" s="8" customFormat="1" ht="87.75" customHeight="1" x14ac:dyDescent="0.2">
      <c r="A9" s="3" t="s">
        <v>193</v>
      </c>
      <c r="B9" s="3" t="s">
        <v>194</v>
      </c>
      <c r="C9" s="3" t="s">
        <v>269</v>
      </c>
      <c r="D9" s="3" t="s">
        <v>156</v>
      </c>
      <c r="E9" s="3" t="s">
        <v>93</v>
      </c>
      <c r="F9" s="3" t="s">
        <v>192</v>
      </c>
      <c r="G9" s="31">
        <v>10000</v>
      </c>
      <c r="H9" s="3" t="s">
        <v>340</v>
      </c>
      <c r="I9" s="3" t="s">
        <v>354</v>
      </c>
    </row>
    <row r="10" spans="1:47" s="8" customFormat="1" ht="104.25" customHeight="1" x14ac:dyDescent="0.2">
      <c r="A10" s="3" t="s">
        <v>358</v>
      </c>
      <c r="B10" s="3" t="s">
        <v>227</v>
      </c>
      <c r="C10" s="3" t="s">
        <v>96</v>
      </c>
      <c r="D10" s="3" t="s">
        <v>186</v>
      </c>
      <c r="E10" s="3" t="s">
        <v>93</v>
      </c>
      <c r="F10" s="3" t="s">
        <v>228</v>
      </c>
      <c r="G10" s="31">
        <v>5000</v>
      </c>
      <c r="H10" s="3" t="s">
        <v>383</v>
      </c>
      <c r="I10" s="3" t="s">
        <v>229</v>
      </c>
    </row>
    <row r="11" spans="1:47" s="8" customFormat="1" ht="45" x14ac:dyDescent="0.2">
      <c r="A11" s="3" t="s">
        <v>29</v>
      </c>
      <c r="B11" s="3" t="s">
        <v>28</v>
      </c>
      <c r="C11" s="3" t="s">
        <v>94</v>
      </c>
      <c r="D11" s="3" t="s">
        <v>117</v>
      </c>
      <c r="E11" s="3" t="s">
        <v>93</v>
      </c>
      <c r="F11" s="3" t="s">
        <v>31</v>
      </c>
      <c r="G11" s="31">
        <v>10000</v>
      </c>
      <c r="H11" s="3" t="s">
        <v>382</v>
      </c>
      <c r="I11" s="3" t="s">
        <v>95</v>
      </c>
    </row>
    <row r="12" spans="1:47" s="8" customFormat="1" ht="45" x14ac:dyDescent="0.2">
      <c r="A12" s="3" t="s">
        <v>32</v>
      </c>
      <c r="B12" s="3" t="s">
        <v>33</v>
      </c>
      <c r="C12" s="3" t="s">
        <v>35</v>
      </c>
      <c r="D12" s="3" t="s">
        <v>123</v>
      </c>
      <c r="E12" s="3" t="s">
        <v>93</v>
      </c>
      <c r="F12" s="3" t="s">
        <v>31</v>
      </c>
      <c r="G12" s="31">
        <v>26000</v>
      </c>
      <c r="H12" s="3" t="s">
        <v>382</v>
      </c>
      <c r="I12" s="3" t="s">
        <v>95</v>
      </c>
    </row>
    <row r="13" spans="1:47" s="8" customFormat="1" ht="60" x14ac:dyDescent="0.2">
      <c r="A13" s="3" t="s">
        <v>32</v>
      </c>
      <c r="B13" s="3" t="s">
        <v>39</v>
      </c>
      <c r="C13" s="3" t="s">
        <v>96</v>
      </c>
      <c r="D13" s="3" t="s">
        <v>186</v>
      </c>
      <c r="E13" s="3" t="s">
        <v>37</v>
      </c>
      <c r="F13" s="3" t="s">
        <v>31</v>
      </c>
      <c r="G13" s="31">
        <v>12000</v>
      </c>
      <c r="H13" s="3" t="s">
        <v>382</v>
      </c>
      <c r="I13" s="3" t="s">
        <v>42</v>
      </c>
    </row>
    <row r="14" spans="1:47" s="8" customFormat="1" ht="60" x14ac:dyDescent="0.2">
      <c r="A14" s="3" t="s">
        <v>32</v>
      </c>
      <c r="B14" s="3" t="s">
        <v>38</v>
      </c>
      <c r="C14" s="3" t="s">
        <v>96</v>
      </c>
      <c r="D14" s="3" t="s">
        <v>186</v>
      </c>
      <c r="E14" s="3" t="s">
        <v>93</v>
      </c>
      <c r="F14" s="3" t="s">
        <v>31</v>
      </c>
      <c r="G14" s="31">
        <v>7500</v>
      </c>
      <c r="H14" s="3" t="s">
        <v>382</v>
      </c>
      <c r="I14" s="3" t="s">
        <v>43</v>
      </c>
    </row>
    <row r="15" spans="1:47" s="8" customFormat="1" ht="120" x14ac:dyDescent="0.2">
      <c r="A15" s="3" t="s">
        <v>304</v>
      </c>
      <c r="B15" s="3" t="s">
        <v>305</v>
      </c>
      <c r="C15" s="3" t="s">
        <v>96</v>
      </c>
      <c r="D15" s="3" t="s">
        <v>160</v>
      </c>
      <c r="E15" s="3" t="s">
        <v>37</v>
      </c>
      <c r="F15" s="3" t="s">
        <v>31</v>
      </c>
      <c r="G15" s="31">
        <v>2000</v>
      </c>
      <c r="H15" s="3" t="s">
        <v>306</v>
      </c>
      <c r="I15" s="3" t="s">
        <v>307</v>
      </c>
    </row>
    <row r="16" spans="1:47" s="8" customFormat="1" ht="75" x14ac:dyDescent="0.2">
      <c r="A16" s="3" t="s">
        <v>150</v>
      </c>
      <c r="B16" s="3" t="s">
        <v>151</v>
      </c>
      <c r="C16" s="3" t="s">
        <v>154</v>
      </c>
      <c r="D16" s="3" t="s">
        <v>186</v>
      </c>
      <c r="E16" s="3" t="s">
        <v>93</v>
      </c>
      <c r="F16" s="3" t="s">
        <v>152</v>
      </c>
      <c r="G16" s="31">
        <v>500</v>
      </c>
      <c r="H16" s="3" t="s">
        <v>383</v>
      </c>
      <c r="I16" s="3" t="s">
        <v>153</v>
      </c>
    </row>
    <row r="17" spans="1:9" s="8" customFormat="1" ht="60" x14ac:dyDescent="0.2">
      <c r="A17" s="3" t="s">
        <v>357</v>
      </c>
      <c r="B17" s="3" t="s">
        <v>167</v>
      </c>
      <c r="C17" s="3" t="s">
        <v>96</v>
      </c>
      <c r="D17" s="3" t="s">
        <v>186</v>
      </c>
      <c r="E17" s="3" t="s">
        <v>37</v>
      </c>
      <c r="F17" s="3" t="s">
        <v>162</v>
      </c>
      <c r="G17" s="31">
        <v>15000</v>
      </c>
      <c r="H17" s="3" t="s">
        <v>383</v>
      </c>
      <c r="I17" s="3" t="s">
        <v>355</v>
      </c>
    </row>
    <row r="18" spans="1:9" s="8" customFormat="1" ht="90" x14ac:dyDescent="0.2">
      <c r="A18" s="3" t="s">
        <v>230</v>
      </c>
      <c r="B18" s="3" t="s">
        <v>231</v>
      </c>
      <c r="C18" s="3" t="s">
        <v>270</v>
      </c>
      <c r="D18" s="3" t="s">
        <v>117</v>
      </c>
      <c r="E18" s="3" t="s">
        <v>93</v>
      </c>
      <c r="F18" s="3" t="s">
        <v>234</v>
      </c>
      <c r="G18" s="3" t="s">
        <v>133</v>
      </c>
      <c r="H18" s="3" t="s">
        <v>104</v>
      </c>
      <c r="I18" s="3" t="s">
        <v>353</v>
      </c>
    </row>
    <row r="19" spans="1:9" s="8" customFormat="1" ht="75" x14ac:dyDescent="0.2">
      <c r="A19" s="3" t="s">
        <v>232</v>
      </c>
      <c r="B19" s="3" t="s">
        <v>233</v>
      </c>
      <c r="C19" s="3" t="s">
        <v>270</v>
      </c>
      <c r="D19" s="3" t="s">
        <v>282</v>
      </c>
      <c r="E19" s="3" t="s">
        <v>93</v>
      </c>
      <c r="F19" s="3" t="s">
        <v>234</v>
      </c>
      <c r="G19" s="3" t="s">
        <v>133</v>
      </c>
      <c r="H19" s="3" t="s">
        <v>104</v>
      </c>
      <c r="I19" s="3" t="s">
        <v>353</v>
      </c>
    </row>
    <row r="20" spans="1:9" s="8" customFormat="1" ht="90" x14ac:dyDescent="0.2">
      <c r="A20" s="3" t="s">
        <v>426</v>
      </c>
      <c r="B20" s="3" t="s">
        <v>427</v>
      </c>
      <c r="C20" s="3" t="s">
        <v>96</v>
      </c>
      <c r="D20" s="3" t="s">
        <v>186</v>
      </c>
      <c r="E20" s="3" t="s">
        <v>442</v>
      </c>
      <c r="F20" s="3" t="s">
        <v>387</v>
      </c>
      <c r="G20" s="31">
        <v>16000</v>
      </c>
      <c r="H20" s="3" t="s">
        <v>383</v>
      </c>
      <c r="I20" s="3" t="s">
        <v>428</v>
      </c>
    </row>
    <row r="21" spans="1:9" s="8" customFormat="1" ht="90" x14ac:dyDescent="0.2">
      <c r="A21" s="3" t="s">
        <v>429</v>
      </c>
      <c r="B21" s="3" t="s">
        <v>430</v>
      </c>
      <c r="C21" s="3" t="s">
        <v>443</v>
      </c>
      <c r="D21" s="3" t="s">
        <v>186</v>
      </c>
      <c r="E21" s="3" t="s">
        <v>442</v>
      </c>
      <c r="F21" s="3" t="s">
        <v>387</v>
      </c>
      <c r="G21" s="31">
        <v>10000</v>
      </c>
      <c r="H21" s="3" t="s">
        <v>306</v>
      </c>
      <c r="I21" s="3" t="s">
        <v>445</v>
      </c>
    </row>
    <row r="22" spans="1:9" s="8" customFormat="1" ht="75" x14ac:dyDescent="0.2">
      <c r="A22" s="3" t="s">
        <v>431</v>
      </c>
      <c r="B22" s="3" t="s">
        <v>432</v>
      </c>
      <c r="C22" s="3" t="s">
        <v>443</v>
      </c>
      <c r="D22" s="3" t="s">
        <v>186</v>
      </c>
      <c r="E22" s="3" t="s">
        <v>442</v>
      </c>
      <c r="F22" s="3" t="s">
        <v>387</v>
      </c>
      <c r="G22" s="31">
        <v>10000</v>
      </c>
      <c r="H22" s="3" t="s">
        <v>306</v>
      </c>
      <c r="I22" s="3" t="s">
        <v>445</v>
      </c>
    </row>
    <row r="23" spans="1:9" s="8" customFormat="1" ht="75" x14ac:dyDescent="0.2">
      <c r="A23" s="3" t="s">
        <v>433</v>
      </c>
      <c r="B23" s="3" t="s">
        <v>434</v>
      </c>
      <c r="C23" s="3" t="s">
        <v>96</v>
      </c>
      <c r="D23" s="3" t="s">
        <v>444</v>
      </c>
      <c r="E23" s="3" t="s">
        <v>93</v>
      </c>
      <c r="F23" s="3" t="s">
        <v>387</v>
      </c>
      <c r="G23" s="31">
        <v>1480</v>
      </c>
      <c r="H23" s="3" t="s">
        <v>306</v>
      </c>
      <c r="I23" s="3" t="s">
        <v>435</v>
      </c>
    </row>
    <row r="24" spans="1:9" s="8" customFormat="1" ht="120" x14ac:dyDescent="0.2">
      <c r="A24" s="3" t="s">
        <v>436</v>
      </c>
      <c r="B24" s="3" t="s">
        <v>437</v>
      </c>
      <c r="C24" s="3" t="s">
        <v>96</v>
      </c>
      <c r="D24" s="3" t="s">
        <v>444</v>
      </c>
      <c r="E24" s="3" t="s">
        <v>93</v>
      </c>
      <c r="F24" s="3" t="s">
        <v>387</v>
      </c>
      <c r="G24" s="31">
        <v>2740</v>
      </c>
      <c r="H24" s="3" t="s">
        <v>306</v>
      </c>
      <c r="I24" s="3" t="s">
        <v>438</v>
      </c>
    </row>
    <row r="25" spans="1:9" s="8" customFormat="1" ht="75" x14ac:dyDescent="0.2">
      <c r="A25" s="3" t="s">
        <v>439</v>
      </c>
      <c r="B25" s="3" t="s">
        <v>440</v>
      </c>
      <c r="C25" s="3" t="s">
        <v>96</v>
      </c>
      <c r="D25" s="3" t="s">
        <v>186</v>
      </c>
      <c r="E25" s="3" t="s">
        <v>93</v>
      </c>
      <c r="F25" s="3" t="s">
        <v>387</v>
      </c>
      <c r="G25" s="3" t="s">
        <v>133</v>
      </c>
      <c r="H25" s="3" t="s">
        <v>104</v>
      </c>
      <c r="I25" s="3" t="s">
        <v>441</v>
      </c>
    </row>
    <row r="26" spans="1:9" s="8" customFormat="1" ht="15" customHeight="1" x14ac:dyDescent="0.2">
      <c r="A26" s="28"/>
      <c r="B26" s="29"/>
      <c r="C26" s="30"/>
      <c r="D26" s="30"/>
      <c r="E26" s="26"/>
      <c r="F26" s="36" t="s">
        <v>295</v>
      </c>
      <c r="G26" s="34">
        <f>G17+G16+G15+G14+G13+G12+G11+G10+G9+G8+G7+G5+G4+G6+G20+G21+G22+G23+G24</f>
        <v>178220</v>
      </c>
      <c r="H26" s="28"/>
      <c r="I26" s="27"/>
    </row>
    <row r="27" spans="1:9" s="8" customFormat="1" ht="15" customHeight="1" x14ac:dyDescent="0.2">
      <c r="F27" s="41" t="s">
        <v>222</v>
      </c>
      <c r="G27" s="42">
        <f>G15+G9+G8+G24+G23+G22+G21</f>
        <v>56220</v>
      </c>
    </row>
    <row r="28" spans="1:9" s="8" customFormat="1" ht="15" customHeight="1" x14ac:dyDescent="0.2">
      <c r="F28" s="41" t="s">
        <v>348</v>
      </c>
      <c r="G28" s="42">
        <f>Table132[[#Totals],[BUDŽET]]-G27+G20</f>
        <v>138000</v>
      </c>
    </row>
    <row r="29" spans="1:9" s="8" customFormat="1" ht="15" customHeight="1" x14ac:dyDescent="0.2"/>
    <row r="30" spans="1:9" s="8" customFormat="1" ht="15" customHeight="1" x14ac:dyDescent="0.2"/>
    <row r="31" spans="1:9" s="8" customFormat="1" ht="15" customHeight="1" x14ac:dyDescent="0.2"/>
    <row r="32" spans="1:9" s="8" customFormat="1" ht="15" customHeight="1" x14ac:dyDescent="0.2">
      <c r="F32" s="41" t="s">
        <v>222</v>
      </c>
      <c r="G32" s="42">
        <f>IZDAVAŠTVO!G27+'ONLINE KOMUNICARANJE'!G58+DOGAĐAJI!G43</f>
        <v>550800</v>
      </c>
    </row>
    <row r="33" spans="6:7" s="8" customFormat="1" ht="15" customHeight="1" x14ac:dyDescent="0.2">
      <c r="F33" s="41" t="s">
        <v>348</v>
      </c>
      <c r="G33" s="42">
        <f>G28+'ONLINE KOMUNICARANJE'!G59+'TAKMIČENJA I ISTRAŽIVANJA'!G8+DOGAĐAJI!G44</f>
        <v>563960</v>
      </c>
    </row>
    <row r="34" spans="6:7" s="8" customFormat="1" ht="15.75" x14ac:dyDescent="0.2">
      <c r="F34" s="41" t="s">
        <v>295</v>
      </c>
      <c r="G34" s="42">
        <f>G32+G33</f>
        <v>1114760</v>
      </c>
    </row>
    <row r="35" spans="6:7" s="8" customFormat="1" x14ac:dyDescent="0.2"/>
    <row r="36" spans="6:7" s="8" customFormat="1" x14ac:dyDescent="0.2"/>
    <row r="37" spans="6:7" s="8" customFormat="1" x14ac:dyDescent="0.2"/>
    <row r="38" spans="6:7" s="8" customFormat="1" x14ac:dyDescent="0.2"/>
    <row r="39" spans="6:7" s="8" customFormat="1" x14ac:dyDescent="0.2"/>
    <row r="40" spans="6:7" s="8" customFormat="1" x14ac:dyDescent="0.2"/>
    <row r="41" spans="6:7" s="8" customFormat="1" x14ac:dyDescent="0.2"/>
    <row r="42" spans="6:7" s="8" customFormat="1" x14ac:dyDescent="0.2"/>
    <row r="43" spans="6:7" s="8" customFormat="1" x14ac:dyDescent="0.2"/>
    <row r="44" spans="6:7" s="8" customFormat="1" x14ac:dyDescent="0.2"/>
    <row r="45" spans="6:7" s="8" customFormat="1" x14ac:dyDescent="0.2"/>
    <row r="46" spans="6:7" s="8" customFormat="1" x14ac:dyDescent="0.2"/>
    <row r="47" spans="6:7" s="8" customFormat="1" x14ac:dyDescent="0.2"/>
    <row r="48" spans="6:7" s="8" customFormat="1" x14ac:dyDescent="0.2"/>
    <row r="49" spans="1:7" s="8" customFormat="1" x14ac:dyDescent="0.2"/>
    <row r="50" spans="1:7" s="8" customFormat="1" x14ac:dyDescent="0.2"/>
    <row r="51" spans="1:7" s="8" customFormat="1" x14ac:dyDescent="0.2"/>
    <row r="52" spans="1:7" s="8" customFormat="1" x14ac:dyDescent="0.2"/>
    <row r="53" spans="1:7" s="8" customFormat="1" x14ac:dyDescent="0.2"/>
    <row r="54" spans="1:7" s="8" customFormat="1" x14ac:dyDescent="0.2"/>
    <row r="55" spans="1:7" s="8" customFormat="1" x14ac:dyDescent="0.2"/>
    <row r="56" spans="1:7" s="8" customFormat="1" x14ac:dyDescent="0.2"/>
    <row r="57" spans="1:7" s="8" customFormat="1" x14ac:dyDescent="0.2"/>
    <row r="58" spans="1:7" s="8" customFormat="1" x14ac:dyDescent="0.2"/>
    <row r="59" spans="1:7" s="8" customFormat="1" x14ac:dyDescent="0.2"/>
    <row r="60" spans="1:7" s="8" customFormat="1" x14ac:dyDescent="0.2"/>
    <row r="61" spans="1:7" s="8" customFormat="1" x14ac:dyDescent="0.2"/>
    <row r="62" spans="1:7" s="8" customFormat="1" x14ac:dyDescent="0.2"/>
    <row r="63" spans="1:7" x14ac:dyDescent="0.2">
      <c r="A63" s="8"/>
      <c r="B63" s="8"/>
      <c r="C63" s="8"/>
      <c r="D63" s="8"/>
      <c r="E63" s="8"/>
      <c r="F63" s="8"/>
      <c r="G63" s="8"/>
    </row>
    <row r="64" spans="1:7" x14ac:dyDescent="0.2">
      <c r="A64" s="8"/>
      <c r="B64" s="8"/>
      <c r="C64" s="8"/>
      <c r="D64" s="8"/>
      <c r="E64" s="8"/>
      <c r="F64" s="8"/>
      <c r="G64" s="8"/>
    </row>
    <row r="65" spans="1:7" x14ac:dyDescent="0.2">
      <c r="A65" s="8"/>
      <c r="B65" s="8"/>
      <c r="C65" s="8"/>
      <c r="D65" s="8"/>
      <c r="E65" s="8"/>
      <c r="F65" s="8"/>
      <c r="G65" s="8"/>
    </row>
    <row r="66" spans="1:7" x14ac:dyDescent="0.2">
      <c r="A66" s="8"/>
      <c r="B66" s="8"/>
      <c r="C66" s="8"/>
      <c r="D66" s="8"/>
      <c r="E66" s="8"/>
      <c r="F66" s="8"/>
      <c r="G66" s="8"/>
    </row>
    <row r="67" spans="1:7" x14ac:dyDescent="0.2">
      <c r="A67" s="8"/>
      <c r="B67" s="8"/>
      <c r="C67" s="8"/>
      <c r="D67" s="8"/>
      <c r="E67" s="8"/>
      <c r="F67" s="8"/>
      <c r="G67" s="8"/>
    </row>
    <row r="68" spans="1:7" x14ac:dyDescent="0.2">
      <c r="A68" s="8"/>
      <c r="B68" s="8"/>
      <c r="C68" s="8"/>
      <c r="D68" s="8"/>
      <c r="E68" s="8"/>
      <c r="F68" s="8"/>
      <c r="G68" s="8"/>
    </row>
  </sheetData>
  <mergeCells count="2">
    <mergeCell ref="A1:I1"/>
    <mergeCell ref="A2:I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76"/>
  <sheetViews>
    <sheetView zoomScale="85" zoomScaleNormal="85" workbookViewId="0">
      <selection sqref="A1:I1"/>
    </sheetView>
  </sheetViews>
  <sheetFormatPr defaultRowHeight="12.75" x14ac:dyDescent="0.2"/>
  <cols>
    <col min="1" max="1" width="31.42578125" style="9" customWidth="1"/>
    <col min="2" max="2" width="54.140625" style="9" customWidth="1"/>
    <col min="3" max="3" width="31.140625" style="9" customWidth="1"/>
    <col min="4" max="4" width="26.7109375" style="9" customWidth="1"/>
    <col min="5" max="5" width="31" style="20" customWidth="1"/>
    <col min="6" max="6" width="31.7109375" style="9" customWidth="1"/>
    <col min="7" max="7" width="32.7109375" style="9" customWidth="1"/>
    <col min="8" max="8" width="27" style="8" customWidth="1"/>
    <col min="9" max="9" width="35.7109375" style="8" customWidth="1"/>
    <col min="10" max="11" width="9.140625" style="8"/>
    <col min="12" max="12" width="11.28515625" style="8" bestFit="1" customWidth="1"/>
    <col min="13" max="45" width="9.140625" style="8"/>
    <col min="46" max="16384" width="9.140625" style="9"/>
  </cols>
  <sheetData>
    <row r="1" spans="1:47" ht="46.5" customHeight="1" x14ac:dyDescent="0.2">
      <c r="A1" s="50" t="s">
        <v>446</v>
      </c>
      <c r="B1" s="51"/>
      <c r="C1" s="51"/>
      <c r="D1" s="51"/>
      <c r="E1" s="51"/>
      <c r="F1" s="51"/>
      <c r="G1" s="51"/>
      <c r="H1" s="51"/>
      <c r="I1" s="51"/>
    </row>
    <row r="2" spans="1:47" ht="46.5" customHeight="1" x14ac:dyDescent="0.2">
      <c r="A2" s="52" t="s">
        <v>25</v>
      </c>
      <c r="B2" s="52"/>
      <c r="C2" s="52"/>
      <c r="D2" s="52"/>
      <c r="E2" s="52"/>
      <c r="F2" s="52"/>
      <c r="G2" s="52"/>
      <c r="H2" s="52"/>
      <c r="I2" s="52"/>
    </row>
    <row r="3" spans="1:47" s="11" customFormat="1" ht="77.25" customHeight="1" x14ac:dyDescent="0.2">
      <c r="A3" s="5" t="s">
        <v>1</v>
      </c>
      <c r="B3" s="6" t="s">
        <v>22</v>
      </c>
      <c r="C3" s="7" t="s">
        <v>2</v>
      </c>
      <c r="D3" s="7" t="s">
        <v>3</v>
      </c>
      <c r="E3" s="14" t="s">
        <v>4</v>
      </c>
      <c r="F3" s="14" t="s">
        <v>7</v>
      </c>
      <c r="G3" s="14" t="s">
        <v>5</v>
      </c>
      <c r="H3" s="7" t="s">
        <v>6</v>
      </c>
      <c r="I3" s="5" t="s">
        <v>23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</row>
    <row r="4" spans="1:47" s="8" customFormat="1" ht="165" x14ac:dyDescent="0.2">
      <c r="A4" s="3" t="s">
        <v>128</v>
      </c>
      <c r="B4" s="3" t="s">
        <v>129</v>
      </c>
      <c r="C4" s="3" t="s">
        <v>155</v>
      </c>
      <c r="D4" s="3" t="s">
        <v>160</v>
      </c>
      <c r="E4" s="3" t="s">
        <v>37</v>
      </c>
      <c r="F4" s="3" t="s">
        <v>127</v>
      </c>
      <c r="G4" s="31">
        <v>6000</v>
      </c>
      <c r="H4" s="3" t="s">
        <v>383</v>
      </c>
      <c r="I4" s="3" t="s">
        <v>130</v>
      </c>
      <c r="N4" s="15"/>
    </row>
    <row r="5" spans="1:47" s="8" customFormat="1" ht="60" x14ac:dyDescent="0.2">
      <c r="A5" s="3" t="s">
        <v>290</v>
      </c>
      <c r="B5" s="3" t="s">
        <v>288</v>
      </c>
      <c r="C5" s="3" t="s">
        <v>96</v>
      </c>
      <c r="D5" s="3" t="s">
        <v>186</v>
      </c>
      <c r="E5" s="3" t="s">
        <v>93</v>
      </c>
      <c r="F5" s="3" t="s">
        <v>286</v>
      </c>
      <c r="G5" s="3" t="s">
        <v>133</v>
      </c>
      <c r="H5" s="3" t="s">
        <v>104</v>
      </c>
      <c r="I5" s="3" t="s">
        <v>287</v>
      </c>
      <c r="N5" s="15"/>
    </row>
    <row r="6" spans="1:47" s="8" customFormat="1" ht="75" x14ac:dyDescent="0.2">
      <c r="A6" s="3" t="s">
        <v>131</v>
      </c>
      <c r="B6" s="3" t="s">
        <v>132</v>
      </c>
      <c r="C6" s="3" t="s">
        <v>159</v>
      </c>
      <c r="D6" s="3" t="s">
        <v>140</v>
      </c>
      <c r="E6" s="3" t="s">
        <v>37</v>
      </c>
      <c r="F6" s="3" t="s">
        <v>141</v>
      </c>
      <c r="G6" s="3" t="s">
        <v>133</v>
      </c>
      <c r="H6" s="3" t="s">
        <v>104</v>
      </c>
      <c r="I6" s="3" t="s">
        <v>134</v>
      </c>
      <c r="N6" s="15"/>
    </row>
    <row r="7" spans="1:47" s="8" customFormat="1" ht="60" x14ac:dyDescent="0.2">
      <c r="A7" s="3" t="s">
        <v>135</v>
      </c>
      <c r="B7" s="3" t="s">
        <v>136</v>
      </c>
      <c r="C7" s="3" t="s">
        <v>158</v>
      </c>
      <c r="D7" s="3" t="s">
        <v>186</v>
      </c>
      <c r="E7" s="3" t="s">
        <v>37</v>
      </c>
      <c r="F7" s="3" t="s">
        <v>141</v>
      </c>
      <c r="G7" s="3" t="s">
        <v>133</v>
      </c>
      <c r="H7" s="3" t="s">
        <v>104</v>
      </c>
      <c r="I7" s="3" t="s">
        <v>137</v>
      </c>
      <c r="N7" s="15"/>
    </row>
    <row r="8" spans="1:47" s="8" customFormat="1" ht="60" x14ac:dyDescent="0.2">
      <c r="A8" s="3" t="s">
        <v>138</v>
      </c>
      <c r="B8" s="3" t="s">
        <v>139</v>
      </c>
      <c r="C8" s="3" t="s">
        <v>158</v>
      </c>
      <c r="D8" s="3" t="s">
        <v>186</v>
      </c>
      <c r="E8" s="3" t="s">
        <v>37</v>
      </c>
      <c r="F8" s="3" t="s">
        <v>141</v>
      </c>
      <c r="G8" s="3" t="s">
        <v>133</v>
      </c>
      <c r="H8" s="3" t="s">
        <v>104</v>
      </c>
      <c r="I8" s="3" t="s">
        <v>137</v>
      </c>
      <c r="N8" s="15"/>
    </row>
    <row r="9" spans="1:47" s="8" customFormat="1" ht="60" x14ac:dyDescent="0.2">
      <c r="A9" s="3" t="s">
        <v>363</v>
      </c>
      <c r="B9" s="3" t="s">
        <v>110</v>
      </c>
      <c r="C9" s="3" t="s">
        <v>96</v>
      </c>
      <c r="D9" s="3" t="s">
        <v>186</v>
      </c>
      <c r="E9" s="3" t="s">
        <v>37</v>
      </c>
      <c r="F9" s="3" t="s">
        <v>111</v>
      </c>
      <c r="G9" s="3" t="s">
        <v>133</v>
      </c>
      <c r="H9" s="3" t="s">
        <v>104</v>
      </c>
      <c r="I9" s="3" t="s">
        <v>112</v>
      </c>
      <c r="N9" s="15"/>
    </row>
    <row r="10" spans="1:47" s="8" customFormat="1" ht="60" x14ac:dyDescent="0.2">
      <c r="A10" s="3" t="s">
        <v>113</v>
      </c>
      <c r="B10" s="3" t="s">
        <v>114</v>
      </c>
      <c r="C10" s="3" t="s">
        <v>155</v>
      </c>
      <c r="D10" s="3" t="s">
        <v>186</v>
      </c>
      <c r="E10" s="3" t="s">
        <v>37</v>
      </c>
      <c r="F10" s="3" t="s">
        <v>111</v>
      </c>
      <c r="G10" s="3" t="s">
        <v>133</v>
      </c>
      <c r="H10" s="3" t="s">
        <v>104</v>
      </c>
      <c r="I10" s="3" t="s">
        <v>364</v>
      </c>
      <c r="N10" s="15"/>
    </row>
    <row r="11" spans="1:47" s="8" customFormat="1" ht="60" x14ac:dyDescent="0.2">
      <c r="A11" s="3" t="s">
        <v>115</v>
      </c>
      <c r="B11" s="3" t="s">
        <v>116</v>
      </c>
      <c r="C11" s="3" t="s">
        <v>155</v>
      </c>
      <c r="D11" s="3" t="s">
        <v>117</v>
      </c>
      <c r="E11" s="3" t="s">
        <v>37</v>
      </c>
      <c r="F11" s="3" t="s">
        <v>111</v>
      </c>
      <c r="G11" s="3" t="s">
        <v>133</v>
      </c>
      <c r="H11" s="3" t="s">
        <v>104</v>
      </c>
      <c r="I11" s="3" t="s">
        <v>118</v>
      </c>
      <c r="N11" s="15"/>
    </row>
    <row r="12" spans="1:47" s="8" customFormat="1" ht="135" x14ac:dyDescent="0.2">
      <c r="A12" s="3" t="s">
        <v>119</v>
      </c>
      <c r="B12" s="3" t="s">
        <v>120</v>
      </c>
      <c r="C12" s="3" t="s">
        <v>155</v>
      </c>
      <c r="D12" s="3" t="s">
        <v>117</v>
      </c>
      <c r="E12" s="3" t="s">
        <v>37</v>
      </c>
      <c r="F12" s="3" t="s">
        <v>111</v>
      </c>
      <c r="G12" s="3" t="s">
        <v>133</v>
      </c>
      <c r="H12" s="3" t="s">
        <v>104</v>
      </c>
      <c r="I12" s="3" t="s">
        <v>121</v>
      </c>
      <c r="N12" s="15"/>
    </row>
    <row r="13" spans="1:47" s="8" customFormat="1" ht="222.75" customHeight="1" x14ac:dyDescent="0.2">
      <c r="A13" s="3" t="s">
        <v>274</v>
      </c>
      <c r="B13" s="3" t="s">
        <v>255</v>
      </c>
      <c r="C13" s="3" t="s">
        <v>96</v>
      </c>
      <c r="D13" s="3" t="s">
        <v>186</v>
      </c>
      <c r="E13" s="3" t="s">
        <v>37</v>
      </c>
      <c r="F13" s="3" t="s">
        <v>253</v>
      </c>
      <c r="G13" s="3" t="s">
        <v>133</v>
      </c>
      <c r="H13" s="3" t="s">
        <v>104</v>
      </c>
      <c r="I13" s="3" t="s">
        <v>256</v>
      </c>
    </row>
    <row r="14" spans="1:47" s="8" customFormat="1" ht="186" customHeight="1" x14ac:dyDescent="0.2">
      <c r="A14" s="3" t="s">
        <v>289</v>
      </c>
      <c r="B14" s="3" t="s">
        <v>257</v>
      </c>
      <c r="C14" s="3" t="s">
        <v>96</v>
      </c>
      <c r="D14" s="3" t="s">
        <v>186</v>
      </c>
      <c r="E14" s="3" t="s">
        <v>37</v>
      </c>
      <c r="F14" s="3" t="s">
        <v>253</v>
      </c>
      <c r="G14" s="3" t="s">
        <v>133</v>
      </c>
      <c r="H14" s="3" t="s">
        <v>104</v>
      </c>
      <c r="I14" s="3" t="s">
        <v>258</v>
      </c>
    </row>
    <row r="15" spans="1:47" s="8" customFormat="1" ht="165" x14ac:dyDescent="0.2">
      <c r="A15" s="3" t="s">
        <v>207</v>
      </c>
      <c r="B15" s="3" t="s">
        <v>208</v>
      </c>
      <c r="C15" s="3" t="s">
        <v>96</v>
      </c>
      <c r="D15" s="3" t="s">
        <v>186</v>
      </c>
      <c r="E15" s="3" t="s">
        <v>272</v>
      </c>
      <c r="F15" s="3" t="s">
        <v>209</v>
      </c>
      <c r="G15" s="3" t="s">
        <v>133</v>
      </c>
      <c r="H15" s="3" t="s">
        <v>104</v>
      </c>
      <c r="I15" s="3" t="s">
        <v>210</v>
      </c>
    </row>
    <row r="16" spans="1:47" s="8" customFormat="1" ht="90" x14ac:dyDescent="0.2">
      <c r="A16" s="3" t="s">
        <v>211</v>
      </c>
      <c r="B16" s="3" t="s">
        <v>212</v>
      </c>
      <c r="C16" s="3" t="s">
        <v>213</v>
      </c>
      <c r="D16" s="3" t="s">
        <v>186</v>
      </c>
      <c r="E16" s="3" t="s">
        <v>281</v>
      </c>
      <c r="F16" s="3" t="s">
        <v>209</v>
      </c>
      <c r="G16" s="3" t="s">
        <v>133</v>
      </c>
      <c r="H16" s="3" t="s">
        <v>104</v>
      </c>
      <c r="I16" s="3" t="s">
        <v>214</v>
      </c>
    </row>
    <row r="17" spans="1:14" s="8" customFormat="1" ht="90" x14ac:dyDescent="0.2">
      <c r="A17" s="3" t="s">
        <v>215</v>
      </c>
      <c r="B17" s="3" t="s">
        <v>216</v>
      </c>
      <c r="C17" s="3" t="s">
        <v>96</v>
      </c>
      <c r="D17" s="3" t="s">
        <v>186</v>
      </c>
      <c r="E17" s="3" t="s">
        <v>281</v>
      </c>
      <c r="F17" s="3" t="s">
        <v>209</v>
      </c>
      <c r="G17" s="3" t="s">
        <v>133</v>
      </c>
      <c r="H17" s="3" t="s">
        <v>104</v>
      </c>
      <c r="I17" s="3" t="s">
        <v>214</v>
      </c>
    </row>
    <row r="18" spans="1:14" s="8" customFormat="1" ht="105" x14ac:dyDescent="0.2">
      <c r="A18" s="3" t="s">
        <v>297</v>
      </c>
      <c r="B18" s="3" t="s">
        <v>298</v>
      </c>
      <c r="C18" s="3" t="s">
        <v>96</v>
      </c>
      <c r="D18" s="3" t="s">
        <v>186</v>
      </c>
      <c r="E18" s="3" t="s">
        <v>37</v>
      </c>
      <c r="F18" s="3" t="s">
        <v>299</v>
      </c>
      <c r="G18" s="3" t="s">
        <v>133</v>
      </c>
      <c r="H18" s="3" t="s">
        <v>104</v>
      </c>
      <c r="I18" s="3" t="s">
        <v>300</v>
      </c>
    </row>
    <row r="19" spans="1:14" s="8" customFormat="1" ht="135" x14ac:dyDescent="0.2">
      <c r="A19" s="3" t="s">
        <v>301</v>
      </c>
      <c r="B19" s="3" t="s">
        <v>302</v>
      </c>
      <c r="C19" s="3" t="s">
        <v>96</v>
      </c>
      <c r="D19" s="3" t="s">
        <v>186</v>
      </c>
      <c r="E19" s="3" t="s">
        <v>37</v>
      </c>
      <c r="F19" s="3" t="s">
        <v>299</v>
      </c>
      <c r="G19" s="3" t="s">
        <v>133</v>
      </c>
      <c r="H19" s="3" t="s">
        <v>104</v>
      </c>
      <c r="I19" s="3" t="s">
        <v>303</v>
      </c>
    </row>
    <row r="20" spans="1:14" s="8" customFormat="1" ht="120" x14ac:dyDescent="0.2">
      <c r="A20" s="3" t="s">
        <v>190</v>
      </c>
      <c r="B20" s="3" t="s">
        <v>191</v>
      </c>
      <c r="C20" s="3" t="s">
        <v>273</v>
      </c>
      <c r="D20" s="3" t="s">
        <v>140</v>
      </c>
      <c r="E20" s="3" t="s">
        <v>37</v>
      </c>
      <c r="F20" s="3" t="s">
        <v>192</v>
      </c>
      <c r="G20" s="3" t="s">
        <v>133</v>
      </c>
      <c r="H20" s="3" t="s">
        <v>104</v>
      </c>
      <c r="I20" s="3" t="s">
        <v>196</v>
      </c>
    </row>
    <row r="21" spans="1:14" s="8" customFormat="1" ht="75" x14ac:dyDescent="0.2">
      <c r="A21" s="3" t="s">
        <v>40</v>
      </c>
      <c r="B21" s="3" t="s">
        <v>41</v>
      </c>
      <c r="C21" s="3" t="s">
        <v>96</v>
      </c>
      <c r="D21" s="3" t="s">
        <v>186</v>
      </c>
      <c r="E21" s="3" t="s">
        <v>37</v>
      </c>
      <c r="F21" s="3" t="s">
        <v>31</v>
      </c>
      <c r="G21" s="31">
        <v>1000</v>
      </c>
      <c r="H21" s="3" t="s">
        <v>382</v>
      </c>
      <c r="I21" s="3" t="s">
        <v>53</v>
      </c>
    </row>
    <row r="22" spans="1:14" s="8" customFormat="1" ht="75" x14ac:dyDescent="0.2">
      <c r="A22" s="3" t="s">
        <v>40</v>
      </c>
      <c r="B22" s="3" t="s">
        <v>44</v>
      </c>
      <c r="C22" s="3" t="s">
        <v>96</v>
      </c>
      <c r="D22" s="3" t="s">
        <v>186</v>
      </c>
      <c r="E22" s="3" t="s">
        <v>37</v>
      </c>
      <c r="F22" s="3" t="s">
        <v>31</v>
      </c>
      <c r="G22" s="3" t="s">
        <v>133</v>
      </c>
      <c r="H22" s="3" t="s">
        <v>104</v>
      </c>
      <c r="I22" s="3" t="s">
        <v>45</v>
      </c>
    </row>
    <row r="23" spans="1:14" s="8" customFormat="1" ht="75" x14ac:dyDescent="0.2">
      <c r="A23" s="3" t="s">
        <v>40</v>
      </c>
      <c r="B23" s="21" t="s">
        <v>97</v>
      </c>
      <c r="C23" s="3" t="s">
        <v>96</v>
      </c>
      <c r="D23" s="3" t="s">
        <v>186</v>
      </c>
      <c r="E23" s="3" t="s">
        <v>272</v>
      </c>
      <c r="F23" s="3" t="s">
        <v>31</v>
      </c>
      <c r="G23" s="31">
        <v>2000</v>
      </c>
      <c r="H23" s="3" t="s">
        <v>382</v>
      </c>
      <c r="I23" s="3" t="s">
        <v>98</v>
      </c>
    </row>
    <row r="24" spans="1:14" s="8" customFormat="1" ht="60" x14ac:dyDescent="0.2">
      <c r="A24" s="3" t="s">
        <v>99</v>
      </c>
      <c r="B24" s="3" t="s">
        <v>46</v>
      </c>
      <c r="C24" s="3" t="s">
        <v>96</v>
      </c>
      <c r="D24" s="3" t="s">
        <v>186</v>
      </c>
      <c r="E24" s="3" t="s">
        <v>37</v>
      </c>
      <c r="F24" s="3" t="s">
        <v>31</v>
      </c>
      <c r="G24" s="31">
        <v>14000</v>
      </c>
      <c r="H24" s="3" t="s">
        <v>382</v>
      </c>
      <c r="I24" s="3" t="s">
        <v>47</v>
      </c>
    </row>
    <row r="25" spans="1:14" s="8" customFormat="1" ht="120" x14ac:dyDescent="0.2">
      <c r="A25" s="3" t="s">
        <v>308</v>
      </c>
      <c r="B25" s="3" t="s">
        <v>309</v>
      </c>
      <c r="C25" s="3" t="s">
        <v>96</v>
      </c>
      <c r="D25" s="3" t="s">
        <v>186</v>
      </c>
      <c r="E25" s="3" t="s">
        <v>37</v>
      </c>
      <c r="F25" s="3" t="s">
        <v>31</v>
      </c>
      <c r="G25" s="3" t="s">
        <v>133</v>
      </c>
      <c r="H25" s="3" t="s">
        <v>104</v>
      </c>
      <c r="I25" s="3" t="s">
        <v>310</v>
      </c>
    </row>
    <row r="26" spans="1:14" s="8" customFormat="1" ht="109.5" customHeight="1" x14ac:dyDescent="0.2">
      <c r="A26" s="3" t="s">
        <v>311</v>
      </c>
      <c r="B26" s="3" t="s">
        <v>312</v>
      </c>
      <c r="C26" s="3" t="s">
        <v>96</v>
      </c>
      <c r="D26" s="3" t="s">
        <v>123</v>
      </c>
      <c r="E26" s="3" t="s">
        <v>37</v>
      </c>
      <c r="F26" s="3" t="s">
        <v>31</v>
      </c>
      <c r="G26" s="31">
        <v>80</v>
      </c>
      <c r="H26" s="3" t="s">
        <v>340</v>
      </c>
      <c r="I26" s="3" t="s">
        <v>313</v>
      </c>
    </row>
    <row r="27" spans="1:14" s="8" customFormat="1" ht="165" x14ac:dyDescent="0.2">
      <c r="A27" s="3" t="s">
        <v>314</v>
      </c>
      <c r="B27" s="3" t="s">
        <v>315</v>
      </c>
      <c r="C27" s="3" t="s">
        <v>96</v>
      </c>
      <c r="D27" s="3" t="s">
        <v>186</v>
      </c>
      <c r="E27" s="3" t="s">
        <v>37</v>
      </c>
      <c r="F27" s="3" t="s">
        <v>31</v>
      </c>
      <c r="G27" s="3" t="s">
        <v>133</v>
      </c>
      <c r="H27" s="3" t="s">
        <v>104</v>
      </c>
      <c r="I27" s="3" t="s">
        <v>316</v>
      </c>
    </row>
    <row r="28" spans="1:14" s="8" customFormat="1" ht="165" x14ac:dyDescent="0.2">
      <c r="A28" s="3" t="s">
        <v>317</v>
      </c>
      <c r="B28" s="3" t="s">
        <v>315</v>
      </c>
      <c r="C28" s="3" t="s">
        <v>96</v>
      </c>
      <c r="D28" s="3" t="s">
        <v>186</v>
      </c>
      <c r="E28" s="3" t="s">
        <v>37</v>
      </c>
      <c r="F28" s="3" t="s">
        <v>31</v>
      </c>
      <c r="G28" s="3" t="s">
        <v>133</v>
      </c>
      <c r="H28" s="3" t="s">
        <v>104</v>
      </c>
      <c r="I28" s="3" t="s">
        <v>316</v>
      </c>
    </row>
    <row r="29" spans="1:14" s="8" customFormat="1" ht="165" x14ac:dyDescent="0.2">
      <c r="A29" s="3" t="s">
        <v>326</v>
      </c>
      <c r="B29" s="3" t="s">
        <v>327</v>
      </c>
      <c r="C29" s="3" t="s">
        <v>96</v>
      </c>
      <c r="D29" s="3" t="s">
        <v>186</v>
      </c>
      <c r="E29" s="3" t="s">
        <v>37</v>
      </c>
      <c r="F29" s="3" t="s">
        <v>31</v>
      </c>
      <c r="G29" s="3" t="s">
        <v>133</v>
      </c>
      <c r="H29" s="3" t="s">
        <v>104</v>
      </c>
      <c r="I29" s="3" t="s">
        <v>328</v>
      </c>
    </row>
    <row r="30" spans="1:14" s="8" customFormat="1" ht="75" x14ac:dyDescent="0.2">
      <c r="A30" s="3" t="s">
        <v>329</v>
      </c>
      <c r="B30" s="3" t="s">
        <v>330</v>
      </c>
      <c r="C30" s="3" t="s">
        <v>96</v>
      </c>
      <c r="D30" s="3" t="s">
        <v>186</v>
      </c>
      <c r="E30" s="3" t="s">
        <v>37</v>
      </c>
      <c r="F30" s="3" t="s">
        <v>31</v>
      </c>
      <c r="G30" s="3" t="s">
        <v>133</v>
      </c>
      <c r="H30" s="3" t="s">
        <v>104</v>
      </c>
      <c r="I30" s="3" t="s">
        <v>310</v>
      </c>
    </row>
    <row r="31" spans="1:14" s="12" customFormat="1" ht="120" x14ac:dyDescent="0.2">
      <c r="A31" s="3" t="s">
        <v>304</v>
      </c>
      <c r="B31" s="3" t="s">
        <v>318</v>
      </c>
      <c r="C31" s="3" t="s">
        <v>96</v>
      </c>
      <c r="D31" s="3" t="s">
        <v>160</v>
      </c>
      <c r="E31" s="3" t="s">
        <v>37</v>
      </c>
      <c r="F31" s="3" t="s">
        <v>365</v>
      </c>
      <c r="G31" s="4">
        <v>200</v>
      </c>
      <c r="H31" s="3" t="s">
        <v>306</v>
      </c>
      <c r="I31" s="3" t="s">
        <v>319</v>
      </c>
      <c r="N31" s="15"/>
    </row>
    <row r="32" spans="1:14" s="8" customFormat="1" ht="120" x14ac:dyDescent="0.2">
      <c r="A32" s="3" t="s">
        <v>304</v>
      </c>
      <c r="B32" s="3" t="s">
        <v>320</v>
      </c>
      <c r="C32" s="3" t="s">
        <v>96</v>
      </c>
      <c r="D32" s="3" t="s">
        <v>186</v>
      </c>
      <c r="E32" s="3" t="s">
        <v>37</v>
      </c>
      <c r="F32" s="3" t="s">
        <v>365</v>
      </c>
      <c r="G32" s="4">
        <v>4000</v>
      </c>
      <c r="H32" s="3" t="s">
        <v>306</v>
      </c>
      <c r="I32" s="3" t="s">
        <v>321</v>
      </c>
      <c r="N32" s="15"/>
    </row>
    <row r="33" spans="1:14" s="8" customFormat="1" ht="90" x14ac:dyDescent="0.2">
      <c r="A33" s="3" t="s">
        <v>322</v>
      </c>
      <c r="B33" s="3" t="s">
        <v>323</v>
      </c>
      <c r="C33" s="3" t="s">
        <v>96</v>
      </c>
      <c r="D33" s="3" t="s">
        <v>324</v>
      </c>
      <c r="E33" s="3" t="s">
        <v>37</v>
      </c>
      <c r="F33" s="3" t="s">
        <v>365</v>
      </c>
      <c r="G33" s="31">
        <v>4000</v>
      </c>
      <c r="H33" s="3" t="s">
        <v>306</v>
      </c>
      <c r="I33" s="3" t="s">
        <v>325</v>
      </c>
      <c r="N33" s="15"/>
    </row>
    <row r="34" spans="1:14" s="8" customFormat="1" ht="60" x14ac:dyDescent="0.2">
      <c r="A34" s="3" t="s">
        <v>107</v>
      </c>
      <c r="B34" s="3" t="s">
        <v>108</v>
      </c>
      <c r="C34" s="3" t="s">
        <v>109</v>
      </c>
      <c r="D34" s="3" t="s">
        <v>186</v>
      </c>
      <c r="E34" s="3" t="s">
        <v>37</v>
      </c>
      <c r="F34" s="3" t="s">
        <v>263</v>
      </c>
      <c r="G34" s="3" t="s">
        <v>133</v>
      </c>
      <c r="H34" s="3" t="s">
        <v>104</v>
      </c>
      <c r="I34" s="3" t="s">
        <v>362</v>
      </c>
      <c r="N34" s="15"/>
    </row>
    <row r="35" spans="1:14" s="8" customFormat="1" ht="60" x14ac:dyDescent="0.2">
      <c r="A35" s="3" t="s">
        <v>359</v>
      </c>
      <c r="B35" s="3" t="s">
        <v>360</v>
      </c>
      <c r="C35" s="3" t="s">
        <v>96</v>
      </c>
      <c r="D35" s="3" t="s">
        <v>186</v>
      </c>
      <c r="E35" s="3" t="s">
        <v>272</v>
      </c>
      <c r="F35" s="3" t="s">
        <v>106</v>
      </c>
      <c r="G35" s="3" t="s">
        <v>133</v>
      </c>
      <c r="H35" s="3" t="s">
        <v>104</v>
      </c>
      <c r="I35" s="3" t="s">
        <v>361</v>
      </c>
    </row>
    <row r="36" spans="1:14" s="8" customFormat="1" ht="90" x14ac:dyDescent="0.2">
      <c r="A36" s="3" t="s">
        <v>102</v>
      </c>
      <c r="B36" s="3" t="s">
        <v>283</v>
      </c>
      <c r="C36" s="3" t="s">
        <v>96</v>
      </c>
      <c r="D36" s="3" t="s">
        <v>186</v>
      </c>
      <c r="E36" s="3" t="s">
        <v>37</v>
      </c>
      <c r="F36" s="3" t="s">
        <v>103</v>
      </c>
      <c r="G36" s="3" t="s">
        <v>133</v>
      </c>
      <c r="H36" s="3" t="s">
        <v>104</v>
      </c>
      <c r="I36" s="3" t="s">
        <v>105</v>
      </c>
    </row>
    <row r="37" spans="1:14" s="8" customFormat="1" ht="105" x14ac:dyDescent="0.2">
      <c r="A37" s="3" t="s">
        <v>145</v>
      </c>
      <c r="B37" s="3" t="s">
        <v>146</v>
      </c>
      <c r="C37" s="3" t="s">
        <v>96</v>
      </c>
      <c r="D37" s="3" t="s">
        <v>186</v>
      </c>
      <c r="E37" s="3" t="s">
        <v>37</v>
      </c>
      <c r="F37" s="3" t="s">
        <v>147</v>
      </c>
      <c r="G37" s="31" t="s">
        <v>148</v>
      </c>
      <c r="H37" s="3" t="s">
        <v>383</v>
      </c>
      <c r="I37" s="3" t="s">
        <v>149</v>
      </c>
    </row>
    <row r="38" spans="1:14" s="8" customFormat="1" ht="60" x14ac:dyDescent="0.2">
      <c r="A38" s="3" t="s">
        <v>264</v>
      </c>
      <c r="B38" s="3" t="s">
        <v>265</v>
      </c>
      <c r="C38" s="3" t="s">
        <v>275</v>
      </c>
      <c r="D38" s="3" t="s">
        <v>117</v>
      </c>
      <c r="E38" s="3" t="s">
        <v>93</v>
      </c>
      <c r="F38" s="3" t="s">
        <v>266</v>
      </c>
      <c r="G38" s="3" t="s">
        <v>133</v>
      </c>
      <c r="H38" s="3" t="s">
        <v>104</v>
      </c>
      <c r="I38" s="3" t="s">
        <v>267</v>
      </c>
    </row>
    <row r="39" spans="1:14" s="8" customFormat="1" ht="105" x14ac:dyDescent="0.2">
      <c r="A39" s="3" t="s">
        <v>225</v>
      </c>
      <c r="B39" s="3" t="s">
        <v>226</v>
      </c>
      <c r="C39" s="3" t="s">
        <v>96</v>
      </c>
      <c r="D39" s="3" t="s">
        <v>186</v>
      </c>
      <c r="E39" s="3" t="s">
        <v>37</v>
      </c>
      <c r="F39" s="3" t="s">
        <v>218</v>
      </c>
      <c r="G39" s="3" t="s">
        <v>133</v>
      </c>
      <c r="H39" s="3" t="s">
        <v>104</v>
      </c>
      <c r="I39" s="3" t="s">
        <v>291</v>
      </c>
    </row>
    <row r="40" spans="1:14" s="8" customFormat="1" ht="60" x14ac:dyDescent="0.2">
      <c r="A40" s="3" t="s">
        <v>164</v>
      </c>
      <c r="B40" s="3" t="s">
        <v>165</v>
      </c>
      <c r="C40" s="3" t="s">
        <v>96</v>
      </c>
      <c r="D40" s="3" t="s">
        <v>186</v>
      </c>
      <c r="E40" s="3" t="s">
        <v>37</v>
      </c>
      <c r="F40" s="3" t="s">
        <v>162</v>
      </c>
      <c r="G40" s="3" t="s">
        <v>133</v>
      </c>
      <c r="H40" s="3" t="s">
        <v>104</v>
      </c>
      <c r="I40" s="3" t="s">
        <v>166</v>
      </c>
    </row>
    <row r="41" spans="1:14" s="8" customFormat="1" ht="120" x14ac:dyDescent="0.2">
      <c r="A41" s="3" t="s">
        <v>235</v>
      </c>
      <c r="B41" s="3" t="s">
        <v>236</v>
      </c>
      <c r="C41" s="3" t="s">
        <v>96</v>
      </c>
      <c r="D41" s="3" t="s">
        <v>186</v>
      </c>
      <c r="E41" s="3" t="s">
        <v>37</v>
      </c>
      <c r="F41" s="3" t="s">
        <v>234</v>
      </c>
      <c r="G41" s="3" t="s">
        <v>133</v>
      </c>
      <c r="H41" s="3" t="s">
        <v>104</v>
      </c>
      <c r="I41" s="3" t="s">
        <v>292</v>
      </c>
    </row>
    <row r="42" spans="1:14" s="8" customFormat="1" ht="90" x14ac:dyDescent="0.2">
      <c r="A42" s="3" t="s">
        <v>293</v>
      </c>
      <c r="B42" s="3" t="s">
        <v>237</v>
      </c>
      <c r="C42" s="3" t="s">
        <v>96</v>
      </c>
      <c r="D42" s="3" t="s">
        <v>186</v>
      </c>
      <c r="E42" s="3" t="s">
        <v>37</v>
      </c>
      <c r="F42" s="3" t="s">
        <v>234</v>
      </c>
      <c r="G42" s="3" t="s">
        <v>133</v>
      </c>
      <c r="H42" s="3" t="s">
        <v>104</v>
      </c>
      <c r="I42" s="3" t="s">
        <v>238</v>
      </c>
    </row>
    <row r="43" spans="1:14" s="8" customFormat="1" ht="121.5" customHeight="1" x14ac:dyDescent="0.2">
      <c r="A43" s="3" t="s">
        <v>239</v>
      </c>
      <c r="B43" s="3" t="s">
        <v>240</v>
      </c>
      <c r="C43" s="3" t="s">
        <v>96</v>
      </c>
      <c r="D43" s="3" t="s">
        <v>186</v>
      </c>
      <c r="E43" s="3" t="s">
        <v>37</v>
      </c>
      <c r="F43" s="3" t="s">
        <v>234</v>
      </c>
      <c r="G43" s="3" t="s">
        <v>133</v>
      </c>
      <c r="H43" s="3" t="s">
        <v>104</v>
      </c>
      <c r="I43" s="3" t="s">
        <v>292</v>
      </c>
    </row>
    <row r="44" spans="1:14" s="8" customFormat="1" ht="60" x14ac:dyDescent="0.2">
      <c r="A44" s="3" t="s">
        <v>369</v>
      </c>
      <c r="B44" s="3" t="s">
        <v>370</v>
      </c>
      <c r="C44" s="3" t="s">
        <v>96</v>
      </c>
      <c r="D44" s="3" t="s">
        <v>186</v>
      </c>
      <c r="E44" s="3" t="s">
        <v>37</v>
      </c>
      <c r="F44" s="3" t="s">
        <v>368</v>
      </c>
      <c r="G44" s="3" t="s">
        <v>133</v>
      </c>
      <c r="H44" s="3" t="s">
        <v>104</v>
      </c>
      <c r="I44" s="3" t="s">
        <v>371</v>
      </c>
    </row>
    <row r="45" spans="1:14" s="8" customFormat="1" ht="60" x14ac:dyDescent="0.2">
      <c r="A45" s="3" t="s">
        <v>372</v>
      </c>
      <c r="B45" s="3" t="s">
        <v>373</v>
      </c>
      <c r="C45" s="3" t="s">
        <v>96</v>
      </c>
      <c r="D45" s="3" t="s">
        <v>117</v>
      </c>
      <c r="E45" s="3" t="s">
        <v>37</v>
      </c>
      <c r="F45" s="3" t="s">
        <v>374</v>
      </c>
      <c r="G45" s="3" t="s">
        <v>133</v>
      </c>
      <c r="H45" s="3" t="s">
        <v>104</v>
      </c>
      <c r="I45" s="3" t="s">
        <v>371</v>
      </c>
    </row>
    <row r="46" spans="1:14" s="8" customFormat="1" ht="75" x14ac:dyDescent="0.2">
      <c r="A46" s="3" t="s">
        <v>199</v>
      </c>
      <c r="B46" s="3" t="s">
        <v>200</v>
      </c>
      <c r="C46" s="3" t="s">
        <v>270</v>
      </c>
      <c r="D46" s="3" t="s">
        <v>186</v>
      </c>
      <c r="E46" s="3" t="s">
        <v>37</v>
      </c>
      <c r="F46" s="3" t="s">
        <v>201</v>
      </c>
      <c r="G46" s="3" t="s">
        <v>133</v>
      </c>
      <c r="H46" s="3" t="s">
        <v>104</v>
      </c>
      <c r="I46" s="3" t="s">
        <v>204</v>
      </c>
    </row>
    <row r="47" spans="1:14" s="8" customFormat="1" ht="60" x14ac:dyDescent="0.2">
      <c r="A47" s="3" t="s">
        <v>202</v>
      </c>
      <c r="B47" s="3" t="s">
        <v>203</v>
      </c>
      <c r="C47" s="3" t="s">
        <v>96</v>
      </c>
      <c r="D47" s="3" t="s">
        <v>186</v>
      </c>
      <c r="E47" s="3" t="s">
        <v>37</v>
      </c>
      <c r="F47" s="3" t="s">
        <v>201</v>
      </c>
      <c r="G47" s="3" t="s">
        <v>133</v>
      </c>
      <c r="H47" s="3" t="s">
        <v>104</v>
      </c>
      <c r="I47" s="3" t="s">
        <v>204</v>
      </c>
    </row>
    <row r="48" spans="1:14" s="8" customFormat="1" ht="105" x14ac:dyDescent="0.2">
      <c r="A48" s="3" t="s">
        <v>271</v>
      </c>
      <c r="B48" s="3" t="s">
        <v>205</v>
      </c>
      <c r="C48" s="3" t="s">
        <v>270</v>
      </c>
      <c r="D48" s="3" t="s">
        <v>170</v>
      </c>
      <c r="E48" s="3" t="s">
        <v>37</v>
      </c>
      <c r="F48" s="3" t="s">
        <v>201</v>
      </c>
      <c r="G48" s="3" t="s">
        <v>133</v>
      </c>
      <c r="H48" s="3" t="s">
        <v>104</v>
      </c>
      <c r="I48" s="3" t="s">
        <v>206</v>
      </c>
    </row>
    <row r="49" spans="1:9" s="8" customFormat="1" ht="135" x14ac:dyDescent="0.2">
      <c r="A49" s="3" t="s">
        <v>406</v>
      </c>
      <c r="B49" s="3" t="s">
        <v>407</v>
      </c>
      <c r="C49" s="3" t="s">
        <v>96</v>
      </c>
      <c r="D49" s="3" t="s">
        <v>186</v>
      </c>
      <c r="E49" s="3" t="s">
        <v>37</v>
      </c>
      <c r="F49" s="3" t="s">
        <v>387</v>
      </c>
      <c r="G49" s="31">
        <v>100000</v>
      </c>
      <c r="H49" s="3" t="s">
        <v>382</v>
      </c>
      <c r="I49" s="3" t="s">
        <v>424</v>
      </c>
    </row>
    <row r="50" spans="1:9" s="8" customFormat="1" ht="75" x14ac:dyDescent="0.2">
      <c r="A50" s="3" t="s">
        <v>408</v>
      </c>
      <c r="B50" s="3" t="s">
        <v>409</v>
      </c>
      <c r="C50" s="3" t="s">
        <v>96</v>
      </c>
      <c r="D50" s="3" t="s">
        <v>186</v>
      </c>
      <c r="E50" s="3" t="s">
        <v>37</v>
      </c>
      <c r="F50" s="3" t="s">
        <v>387</v>
      </c>
      <c r="G50" s="31">
        <v>30000</v>
      </c>
      <c r="H50" s="3" t="s">
        <v>382</v>
      </c>
      <c r="I50" s="3" t="s">
        <v>410</v>
      </c>
    </row>
    <row r="51" spans="1:9" s="8" customFormat="1" ht="105" x14ac:dyDescent="0.2">
      <c r="A51" s="3" t="s">
        <v>411</v>
      </c>
      <c r="B51" s="3" t="s">
        <v>412</v>
      </c>
      <c r="C51" s="3" t="s">
        <v>96</v>
      </c>
      <c r="D51" s="3" t="s">
        <v>186</v>
      </c>
      <c r="E51" s="3" t="s">
        <v>37</v>
      </c>
      <c r="F51" s="3" t="s">
        <v>387</v>
      </c>
      <c r="G51" s="3" t="s">
        <v>133</v>
      </c>
      <c r="H51" s="3" t="s">
        <v>104</v>
      </c>
      <c r="I51" s="3" t="s">
        <v>413</v>
      </c>
    </row>
    <row r="52" spans="1:9" s="8" customFormat="1" ht="60" x14ac:dyDescent="0.2">
      <c r="A52" s="3" t="s">
        <v>414</v>
      </c>
      <c r="B52" s="3" t="s">
        <v>415</v>
      </c>
      <c r="C52" s="3" t="s">
        <v>96</v>
      </c>
      <c r="D52" s="3" t="s">
        <v>186</v>
      </c>
      <c r="E52" s="3" t="s">
        <v>37</v>
      </c>
      <c r="F52" s="3" t="s">
        <v>387</v>
      </c>
      <c r="G52" s="31">
        <v>9000</v>
      </c>
      <c r="H52" s="3" t="s">
        <v>340</v>
      </c>
      <c r="I52" s="3" t="s">
        <v>425</v>
      </c>
    </row>
    <row r="53" spans="1:9" s="8" customFormat="1" ht="90" x14ac:dyDescent="0.2">
      <c r="A53" s="3" t="s">
        <v>416</v>
      </c>
      <c r="B53" s="3" t="s">
        <v>417</v>
      </c>
      <c r="C53" s="3" t="s">
        <v>96</v>
      </c>
      <c r="D53" s="3" t="s">
        <v>186</v>
      </c>
      <c r="E53" s="3" t="s">
        <v>37</v>
      </c>
      <c r="F53" s="3" t="s">
        <v>387</v>
      </c>
      <c r="G53" s="3" t="s">
        <v>133</v>
      </c>
      <c r="H53" s="3" t="s">
        <v>104</v>
      </c>
      <c r="I53" s="3" t="s">
        <v>418</v>
      </c>
    </row>
    <row r="54" spans="1:9" s="8" customFormat="1" ht="105" x14ac:dyDescent="0.2">
      <c r="A54" s="3" t="s">
        <v>419</v>
      </c>
      <c r="B54" s="3" t="s">
        <v>412</v>
      </c>
      <c r="C54" s="3" t="s">
        <v>96</v>
      </c>
      <c r="D54" s="3" t="s">
        <v>186</v>
      </c>
      <c r="E54" s="3" t="s">
        <v>37</v>
      </c>
      <c r="F54" s="3" t="s">
        <v>387</v>
      </c>
      <c r="G54" s="3" t="s">
        <v>133</v>
      </c>
      <c r="H54" s="49" t="s">
        <v>104</v>
      </c>
      <c r="I54" s="3" t="s">
        <v>420</v>
      </c>
    </row>
    <row r="55" spans="1:9" s="8" customFormat="1" ht="105" x14ac:dyDescent="0.2">
      <c r="A55" s="3" t="s">
        <v>419</v>
      </c>
      <c r="B55" s="3" t="s">
        <v>412</v>
      </c>
      <c r="C55" s="3" t="s">
        <v>96</v>
      </c>
      <c r="D55" s="3" t="s">
        <v>186</v>
      </c>
      <c r="E55" s="3" t="s">
        <v>37</v>
      </c>
      <c r="F55" s="3" t="s">
        <v>387</v>
      </c>
      <c r="G55" s="3" t="s">
        <v>133</v>
      </c>
      <c r="H55" s="49" t="s">
        <v>104</v>
      </c>
      <c r="I55" s="3" t="s">
        <v>420</v>
      </c>
    </row>
    <row r="56" spans="1:9" s="8" customFormat="1" ht="120" x14ac:dyDescent="0.2">
      <c r="A56" s="3" t="s">
        <v>421</v>
      </c>
      <c r="B56" s="3" t="s">
        <v>422</v>
      </c>
      <c r="C56" s="3" t="s">
        <v>96</v>
      </c>
      <c r="D56" s="3" t="s">
        <v>186</v>
      </c>
      <c r="E56" s="3" t="s">
        <v>37</v>
      </c>
      <c r="F56" s="3" t="s">
        <v>387</v>
      </c>
      <c r="G56" s="31">
        <v>100000</v>
      </c>
      <c r="H56" s="3" t="s">
        <v>340</v>
      </c>
      <c r="I56" s="3" t="s">
        <v>423</v>
      </c>
    </row>
    <row r="57" spans="1:9" s="8" customFormat="1" ht="20.25" customHeight="1" x14ac:dyDescent="0.2">
      <c r="A57" s="28"/>
      <c r="B57" s="29"/>
      <c r="C57" s="30"/>
      <c r="D57" s="30"/>
      <c r="E57" s="32"/>
      <c r="F57" s="38" t="s">
        <v>295</v>
      </c>
      <c r="G57" s="37">
        <f>G37+G33+G32+G31+G26+G24+G23+G21+G4+G49+G50+G52+G56</f>
        <v>270440</v>
      </c>
      <c r="H57" s="33"/>
      <c r="I57" s="27"/>
    </row>
    <row r="58" spans="1:9" s="8" customFormat="1" ht="15.75" x14ac:dyDescent="0.2">
      <c r="E58" s="19"/>
      <c r="F58" s="41" t="s">
        <v>222</v>
      </c>
      <c r="G58" s="42">
        <f>G33+G32+G31+G26+G56+G52</f>
        <v>117280</v>
      </c>
    </row>
    <row r="59" spans="1:9" s="8" customFormat="1" ht="15.75" x14ac:dyDescent="0.2">
      <c r="E59" s="19"/>
      <c r="F59" s="41" t="s">
        <v>348</v>
      </c>
      <c r="G59" s="42">
        <f>G24+G23+G4+G21+G37+G49+G50</f>
        <v>153160</v>
      </c>
    </row>
    <row r="60" spans="1:9" s="8" customFormat="1" x14ac:dyDescent="0.2">
      <c r="E60" s="19"/>
    </row>
    <row r="61" spans="1:9" s="8" customFormat="1" x14ac:dyDescent="0.2">
      <c r="E61" s="19"/>
    </row>
    <row r="62" spans="1:9" s="8" customFormat="1" x14ac:dyDescent="0.2">
      <c r="E62" s="19"/>
      <c r="G62" s="48"/>
    </row>
    <row r="63" spans="1:9" s="8" customFormat="1" x14ac:dyDescent="0.2">
      <c r="E63" s="19"/>
    </row>
    <row r="64" spans="1:9" s="8" customFormat="1" x14ac:dyDescent="0.2">
      <c r="E64" s="19"/>
    </row>
    <row r="65" spans="1:7" s="8" customFormat="1" x14ac:dyDescent="0.2">
      <c r="E65" s="19"/>
    </row>
    <row r="66" spans="1:7" s="8" customFormat="1" x14ac:dyDescent="0.2">
      <c r="E66" s="19"/>
    </row>
    <row r="67" spans="1:7" s="8" customFormat="1" x14ac:dyDescent="0.2">
      <c r="E67" s="19"/>
    </row>
    <row r="68" spans="1:7" s="8" customFormat="1" x14ac:dyDescent="0.2">
      <c r="E68" s="19"/>
    </row>
    <row r="69" spans="1:7" s="8" customFormat="1" x14ac:dyDescent="0.2">
      <c r="E69" s="19"/>
    </row>
    <row r="70" spans="1:7" s="8" customFormat="1" x14ac:dyDescent="0.2">
      <c r="E70" s="19"/>
    </row>
    <row r="71" spans="1:7" s="8" customFormat="1" x14ac:dyDescent="0.2">
      <c r="E71" s="19"/>
    </row>
    <row r="72" spans="1:7" s="8" customFormat="1" x14ac:dyDescent="0.2">
      <c r="E72" s="19"/>
    </row>
    <row r="73" spans="1:7" x14ac:dyDescent="0.2">
      <c r="A73" s="8"/>
      <c r="B73" s="8"/>
      <c r="C73" s="8"/>
      <c r="D73" s="8"/>
      <c r="E73" s="19"/>
      <c r="F73" s="8"/>
      <c r="G73" s="8"/>
    </row>
    <row r="74" spans="1:7" x14ac:dyDescent="0.2">
      <c r="A74" s="8"/>
      <c r="B74" s="8"/>
      <c r="C74" s="8"/>
      <c r="D74" s="8"/>
      <c r="E74" s="19"/>
      <c r="F74" s="8"/>
      <c r="G74" s="8"/>
    </row>
    <row r="75" spans="1:7" x14ac:dyDescent="0.2">
      <c r="A75" s="8"/>
      <c r="B75" s="8"/>
      <c r="C75" s="8"/>
      <c r="D75" s="8"/>
      <c r="E75" s="19"/>
      <c r="F75" s="8"/>
      <c r="G75" s="8"/>
    </row>
    <row r="76" spans="1:7" x14ac:dyDescent="0.2">
      <c r="A76" s="8"/>
      <c r="B76" s="8"/>
      <c r="C76" s="8"/>
      <c r="D76" s="8"/>
      <c r="E76" s="19"/>
      <c r="F76" s="8"/>
      <c r="G76" s="8"/>
    </row>
  </sheetData>
  <mergeCells count="2">
    <mergeCell ref="A1:I1"/>
    <mergeCell ref="A2:I2"/>
  </mergeCells>
  <hyperlinks>
    <hyperlink ref="E39" r:id="rId1" display="www.bihkonk.gov.ba" xr:uid="{914F7F6F-49C2-4109-B9E3-08CCEFBDAB1B}"/>
  </hyperlinks>
  <pageMargins left="0.7" right="0.7" top="0.75" bottom="0.75" header="0.3" footer="0.3"/>
  <pageSetup paperSize="9" orientation="portrait"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U56"/>
  <sheetViews>
    <sheetView zoomScale="80" zoomScaleNormal="80" workbookViewId="0">
      <selection sqref="A1:I1"/>
    </sheetView>
  </sheetViews>
  <sheetFormatPr defaultRowHeight="12.75" x14ac:dyDescent="0.2"/>
  <cols>
    <col min="1" max="1" width="31.42578125" style="9" customWidth="1"/>
    <col min="2" max="2" width="54.140625" style="9" customWidth="1"/>
    <col min="3" max="3" width="31.140625" style="9" customWidth="1"/>
    <col min="4" max="4" width="26.7109375" style="9" customWidth="1"/>
    <col min="5" max="5" width="31" style="20" customWidth="1"/>
    <col min="6" max="6" width="31.7109375" style="9" customWidth="1"/>
    <col min="7" max="7" width="27.5703125" style="9" customWidth="1"/>
    <col min="8" max="8" width="28.85546875" style="8" customWidth="1"/>
    <col min="9" max="9" width="42.5703125" style="8" customWidth="1"/>
    <col min="10" max="11" width="9.140625" style="8"/>
    <col min="12" max="12" width="11.28515625" style="8" bestFit="1" customWidth="1"/>
    <col min="13" max="45" width="9.140625" style="8"/>
    <col min="46" max="16384" width="9.140625" style="9"/>
  </cols>
  <sheetData>
    <row r="1" spans="1:47" ht="46.5" customHeight="1" x14ac:dyDescent="0.2">
      <c r="A1" s="50" t="s">
        <v>446</v>
      </c>
      <c r="B1" s="51"/>
      <c r="C1" s="51"/>
      <c r="D1" s="51"/>
      <c r="E1" s="51"/>
      <c r="F1" s="51"/>
      <c r="G1" s="51"/>
      <c r="H1" s="51"/>
      <c r="I1" s="51"/>
    </row>
    <row r="2" spans="1:47" ht="46.5" customHeight="1" x14ac:dyDescent="0.2">
      <c r="A2" s="52" t="s">
        <v>54</v>
      </c>
      <c r="B2" s="52"/>
      <c r="C2" s="52"/>
      <c r="D2" s="52"/>
      <c r="E2" s="52"/>
      <c r="F2" s="52"/>
      <c r="G2" s="52"/>
      <c r="H2" s="52"/>
      <c r="I2" s="52"/>
    </row>
    <row r="3" spans="1:47" s="11" customFormat="1" ht="77.25" customHeight="1" x14ac:dyDescent="0.2">
      <c r="A3" s="5" t="s">
        <v>1</v>
      </c>
      <c r="B3" s="6" t="s">
        <v>22</v>
      </c>
      <c r="C3" s="7" t="s">
        <v>2</v>
      </c>
      <c r="D3" s="7" t="s">
        <v>3</v>
      </c>
      <c r="E3" s="14" t="s">
        <v>4</v>
      </c>
      <c r="F3" s="14" t="s">
        <v>7</v>
      </c>
      <c r="G3" s="14" t="s">
        <v>5</v>
      </c>
      <c r="H3" s="7" t="s">
        <v>6</v>
      </c>
      <c r="I3" s="5" t="s">
        <v>24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</row>
    <row r="4" spans="1:47" s="12" customFormat="1" ht="65.25" customHeight="1" x14ac:dyDescent="0.2">
      <c r="A4" s="3" t="s">
        <v>49</v>
      </c>
      <c r="B4" s="3" t="s">
        <v>48</v>
      </c>
      <c r="C4" s="3" t="s">
        <v>35</v>
      </c>
      <c r="D4" s="3" t="s">
        <v>36</v>
      </c>
      <c r="E4" s="3" t="s">
        <v>272</v>
      </c>
      <c r="F4" s="3" t="s">
        <v>31</v>
      </c>
      <c r="G4" s="31">
        <v>1000</v>
      </c>
      <c r="H4" s="3" t="s">
        <v>382</v>
      </c>
      <c r="I4" s="3" t="s">
        <v>277</v>
      </c>
      <c r="N4" s="15"/>
    </row>
    <row r="5" spans="1:47" s="8" customFormat="1" ht="79.5" customHeight="1" x14ac:dyDescent="0.2">
      <c r="A5" s="3" t="s">
        <v>50</v>
      </c>
      <c r="B5" s="3" t="s">
        <v>82</v>
      </c>
      <c r="C5" s="3" t="s">
        <v>276</v>
      </c>
      <c r="D5" s="3" t="s">
        <v>30</v>
      </c>
      <c r="E5" s="3" t="s">
        <v>37</v>
      </c>
      <c r="F5" s="3" t="s">
        <v>31</v>
      </c>
      <c r="G5" s="31">
        <v>1500</v>
      </c>
      <c r="H5" s="3" t="s">
        <v>382</v>
      </c>
      <c r="I5" s="3" t="s">
        <v>52</v>
      </c>
      <c r="N5" s="15"/>
    </row>
    <row r="6" spans="1:47" s="8" customFormat="1" ht="60" x14ac:dyDescent="0.2">
      <c r="A6" s="3" t="s">
        <v>100</v>
      </c>
      <c r="B6" s="3" t="s">
        <v>55</v>
      </c>
      <c r="C6" s="3" t="s">
        <v>96</v>
      </c>
      <c r="D6" s="3" t="s">
        <v>56</v>
      </c>
      <c r="E6" s="3" t="s">
        <v>57</v>
      </c>
      <c r="F6" s="3" t="s">
        <v>31</v>
      </c>
      <c r="G6" s="31">
        <v>10000</v>
      </c>
      <c r="H6" s="3" t="s">
        <v>382</v>
      </c>
      <c r="I6" s="3" t="s">
        <v>101</v>
      </c>
      <c r="N6" s="15"/>
    </row>
    <row r="7" spans="1:47" s="8" customFormat="1" ht="43.5" customHeight="1" x14ac:dyDescent="0.2">
      <c r="A7" s="3" t="s">
        <v>168</v>
      </c>
      <c r="B7" s="3" t="s">
        <v>169</v>
      </c>
      <c r="C7" s="3" t="s">
        <v>273</v>
      </c>
      <c r="D7" s="3" t="s">
        <v>170</v>
      </c>
      <c r="E7" s="3" t="s">
        <v>37</v>
      </c>
      <c r="F7" s="3" t="s">
        <v>31</v>
      </c>
      <c r="G7" s="31" t="s">
        <v>171</v>
      </c>
      <c r="H7" s="3" t="s">
        <v>382</v>
      </c>
      <c r="I7" s="3" t="s">
        <v>172</v>
      </c>
      <c r="N7" s="15"/>
    </row>
    <row r="8" spans="1:47" s="8" customFormat="1" ht="24" customHeight="1" x14ac:dyDescent="0.2">
      <c r="A8" s="24"/>
      <c r="B8" s="25"/>
      <c r="C8" s="22"/>
      <c r="D8" s="22"/>
      <c r="E8" s="26"/>
      <c r="F8" s="35" t="s">
        <v>295</v>
      </c>
      <c r="G8" s="31">
        <f>G7+G6+G5+G4</f>
        <v>19500</v>
      </c>
      <c r="H8" s="23"/>
      <c r="I8" s="27"/>
      <c r="N8" s="15"/>
    </row>
    <row r="9" spans="1:47" s="8" customFormat="1" ht="27.75" customHeight="1" x14ac:dyDescent="0.2">
      <c r="A9" s="13"/>
      <c r="B9" s="13"/>
      <c r="C9" s="13"/>
      <c r="D9" s="13"/>
      <c r="E9" s="16"/>
      <c r="F9" s="17"/>
      <c r="G9" s="17"/>
      <c r="H9" s="18"/>
    </row>
    <row r="10" spans="1:47" s="8" customFormat="1" ht="15" customHeight="1" x14ac:dyDescent="0.2">
      <c r="E10" s="19"/>
    </row>
    <row r="11" spans="1:47" s="8" customFormat="1" ht="15" customHeight="1" x14ac:dyDescent="0.2">
      <c r="E11" s="19"/>
    </row>
    <row r="12" spans="1:47" s="8" customFormat="1" ht="15" customHeight="1" x14ac:dyDescent="0.2">
      <c r="E12" s="19"/>
      <c r="H12" s="15"/>
    </row>
    <row r="13" spans="1:47" s="8" customFormat="1" ht="15" customHeight="1" x14ac:dyDescent="0.2">
      <c r="E13" s="19"/>
    </row>
    <row r="14" spans="1:47" s="8" customFormat="1" ht="15" customHeight="1" x14ac:dyDescent="0.2">
      <c r="E14" s="19"/>
    </row>
    <row r="15" spans="1:47" s="8" customFormat="1" ht="15" customHeight="1" x14ac:dyDescent="0.2">
      <c r="E15" s="19"/>
    </row>
    <row r="16" spans="1:47" s="8" customFormat="1" ht="15" customHeight="1" x14ac:dyDescent="0.2">
      <c r="E16" s="19"/>
    </row>
    <row r="17" spans="5:5" s="8" customFormat="1" ht="15" customHeight="1" x14ac:dyDescent="0.2">
      <c r="E17" s="19"/>
    </row>
    <row r="18" spans="5:5" s="8" customFormat="1" ht="15" customHeight="1" x14ac:dyDescent="0.2">
      <c r="E18" s="19"/>
    </row>
    <row r="19" spans="5:5" s="8" customFormat="1" ht="15" customHeight="1" x14ac:dyDescent="0.2">
      <c r="E19" s="19"/>
    </row>
    <row r="20" spans="5:5" s="8" customFormat="1" ht="15" customHeight="1" x14ac:dyDescent="0.2">
      <c r="E20" s="19"/>
    </row>
    <row r="21" spans="5:5" s="8" customFormat="1" ht="15" customHeight="1" x14ac:dyDescent="0.2">
      <c r="E21" s="19"/>
    </row>
    <row r="22" spans="5:5" s="8" customFormat="1" ht="15" customHeight="1" x14ac:dyDescent="0.2">
      <c r="E22" s="19"/>
    </row>
    <row r="23" spans="5:5" s="8" customFormat="1" ht="15" customHeight="1" x14ac:dyDescent="0.2">
      <c r="E23" s="19"/>
    </row>
    <row r="24" spans="5:5" s="8" customFormat="1" ht="15" customHeight="1" x14ac:dyDescent="0.2">
      <c r="E24" s="19"/>
    </row>
    <row r="25" spans="5:5" s="8" customFormat="1" ht="15" customHeight="1" x14ac:dyDescent="0.2">
      <c r="E25" s="19"/>
    </row>
    <row r="26" spans="5:5" s="8" customFormat="1" ht="15" customHeight="1" x14ac:dyDescent="0.2">
      <c r="E26" s="19"/>
    </row>
    <row r="27" spans="5:5" s="8" customFormat="1" ht="15" customHeight="1" x14ac:dyDescent="0.2">
      <c r="E27" s="19"/>
    </row>
    <row r="28" spans="5:5" s="8" customFormat="1" x14ac:dyDescent="0.2">
      <c r="E28" s="19"/>
    </row>
    <row r="29" spans="5:5" s="8" customFormat="1" x14ac:dyDescent="0.2">
      <c r="E29" s="19"/>
    </row>
    <row r="30" spans="5:5" s="8" customFormat="1" x14ac:dyDescent="0.2">
      <c r="E30" s="19"/>
    </row>
    <row r="31" spans="5:5" s="8" customFormat="1" x14ac:dyDescent="0.2">
      <c r="E31" s="19"/>
    </row>
    <row r="32" spans="5:5" s="8" customFormat="1" x14ac:dyDescent="0.2">
      <c r="E32" s="19"/>
    </row>
    <row r="33" spans="5:5" s="8" customFormat="1" x14ac:dyDescent="0.2">
      <c r="E33" s="19"/>
    </row>
    <row r="34" spans="5:5" s="8" customFormat="1" x14ac:dyDescent="0.2">
      <c r="E34" s="19"/>
    </row>
    <row r="35" spans="5:5" s="8" customFormat="1" x14ac:dyDescent="0.2">
      <c r="E35" s="19"/>
    </row>
    <row r="36" spans="5:5" s="8" customFormat="1" x14ac:dyDescent="0.2">
      <c r="E36" s="19"/>
    </row>
    <row r="37" spans="5:5" s="8" customFormat="1" x14ac:dyDescent="0.2">
      <c r="E37" s="19"/>
    </row>
    <row r="38" spans="5:5" s="8" customFormat="1" x14ac:dyDescent="0.2">
      <c r="E38" s="19"/>
    </row>
    <row r="39" spans="5:5" s="8" customFormat="1" x14ac:dyDescent="0.2">
      <c r="E39" s="19"/>
    </row>
    <row r="40" spans="5:5" s="8" customFormat="1" x14ac:dyDescent="0.2">
      <c r="E40" s="19"/>
    </row>
    <row r="41" spans="5:5" s="8" customFormat="1" x14ac:dyDescent="0.2">
      <c r="E41" s="19"/>
    </row>
    <row r="42" spans="5:5" s="8" customFormat="1" x14ac:dyDescent="0.2">
      <c r="E42" s="19"/>
    </row>
    <row r="43" spans="5:5" s="8" customFormat="1" x14ac:dyDescent="0.2">
      <c r="E43" s="19"/>
    </row>
    <row r="44" spans="5:5" s="8" customFormat="1" x14ac:dyDescent="0.2">
      <c r="E44" s="19"/>
    </row>
    <row r="45" spans="5:5" s="8" customFormat="1" x14ac:dyDescent="0.2">
      <c r="E45" s="19"/>
    </row>
    <row r="46" spans="5:5" s="8" customFormat="1" x14ac:dyDescent="0.2">
      <c r="E46" s="19"/>
    </row>
    <row r="47" spans="5:5" s="8" customFormat="1" x14ac:dyDescent="0.2">
      <c r="E47" s="19"/>
    </row>
    <row r="48" spans="5:5" s="8" customFormat="1" x14ac:dyDescent="0.2">
      <c r="E48" s="19"/>
    </row>
    <row r="49" spans="5:5" s="8" customFormat="1" x14ac:dyDescent="0.2">
      <c r="E49" s="19"/>
    </row>
    <row r="50" spans="5:5" s="8" customFormat="1" x14ac:dyDescent="0.2">
      <c r="E50" s="19"/>
    </row>
    <row r="51" spans="5:5" s="8" customFormat="1" x14ac:dyDescent="0.2">
      <c r="E51" s="19"/>
    </row>
    <row r="52" spans="5:5" s="8" customFormat="1" x14ac:dyDescent="0.2">
      <c r="E52" s="19"/>
    </row>
    <row r="53" spans="5:5" s="8" customFormat="1" x14ac:dyDescent="0.2">
      <c r="E53" s="19"/>
    </row>
    <row r="54" spans="5:5" s="8" customFormat="1" x14ac:dyDescent="0.2">
      <c r="E54" s="19"/>
    </row>
    <row r="55" spans="5:5" s="8" customFormat="1" x14ac:dyDescent="0.2">
      <c r="E55" s="19"/>
    </row>
    <row r="56" spans="5:5" s="8" customFormat="1" x14ac:dyDescent="0.2">
      <c r="E56" s="19"/>
    </row>
  </sheetData>
  <mergeCells count="2">
    <mergeCell ref="A1:I1"/>
    <mergeCell ref="A2:I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U82"/>
  <sheetViews>
    <sheetView tabSelected="1" zoomScale="80" zoomScaleNormal="80" workbookViewId="0">
      <selection sqref="A1:I1"/>
    </sheetView>
  </sheetViews>
  <sheetFormatPr defaultRowHeight="12.75" x14ac:dyDescent="0.2"/>
  <cols>
    <col min="1" max="1" width="31.42578125" style="9" customWidth="1"/>
    <col min="2" max="2" width="54.140625" style="9" customWidth="1"/>
    <col min="3" max="3" width="31.140625" style="9" customWidth="1"/>
    <col min="4" max="4" width="26.7109375" style="9" customWidth="1"/>
    <col min="5" max="5" width="31" style="20" customWidth="1"/>
    <col min="6" max="6" width="31.7109375" style="9" customWidth="1"/>
    <col min="7" max="7" width="26.140625" style="9" customWidth="1"/>
    <col min="8" max="8" width="28.85546875" style="8" customWidth="1"/>
    <col min="9" max="9" width="41.5703125" style="8" customWidth="1"/>
    <col min="10" max="11" width="9.140625" style="8"/>
    <col min="12" max="12" width="11.28515625" style="8" bestFit="1" customWidth="1"/>
    <col min="13" max="45" width="9.140625" style="8"/>
    <col min="46" max="16384" width="9.140625" style="9"/>
  </cols>
  <sheetData>
    <row r="1" spans="1:47" ht="46.5" customHeight="1" x14ac:dyDescent="0.2">
      <c r="A1" s="50" t="s">
        <v>446</v>
      </c>
      <c r="B1" s="51"/>
      <c r="C1" s="51"/>
      <c r="D1" s="51"/>
      <c r="E1" s="51"/>
      <c r="F1" s="51"/>
      <c r="G1" s="51"/>
      <c r="H1" s="51"/>
      <c r="I1" s="51"/>
    </row>
    <row r="2" spans="1:47" ht="46.5" customHeight="1" x14ac:dyDescent="0.2">
      <c r="A2" s="52" t="s">
        <v>26</v>
      </c>
      <c r="B2" s="52"/>
      <c r="C2" s="52"/>
      <c r="D2" s="52"/>
      <c r="E2" s="52"/>
      <c r="F2" s="52"/>
      <c r="G2" s="52"/>
      <c r="H2" s="52"/>
      <c r="I2" s="52"/>
    </row>
    <row r="3" spans="1:47" s="11" customFormat="1" ht="77.25" customHeight="1" x14ac:dyDescent="0.2">
      <c r="A3" s="5" t="s">
        <v>1</v>
      </c>
      <c r="B3" s="6" t="s">
        <v>22</v>
      </c>
      <c r="C3" s="7" t="s">
        <v>2</v>
      </c>
      <c r="D3" s="7" t="s">
        <v>3</v>
      </c>
      <c r="E3" s="14" t="s">
        <v>4</v>
      </c>
      <c r="F3" s="14" t="s">
        <v>7</v>
      </c>
      <c r="G3" s="14" t="s">
        <v>5</v>
      </c>
      <c r="H3" s="7" t="s">
        <v>6</v>
      </c>
      <c r="I3" s="5" t="s">
        <v>24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</row>
    <row r="4" spans="1:47" s="12" customFormat="1" ht="210" x14ac:dyDescent="0.2">
      <c r="A4" s="3" t="s">
        <v>296</v>
      </c>
      <c r="B4" s="3" t="s">
        <v>249</v>
      </c>
      <c r="C4" s="3" t="s">
        <v>96</v>
      </c>
      <c r="D4" s="3" t="s">
        <v>117</v>
      </c>
      <c r="E4" s="3" t="s">
        <v>70</v>
      </c>
      <c r="F4" s="3" t="s">
        <v>253</v>
      </c>
      <c r="G4" s="31">
        <v>30000</v>
      </c>
      <c r="H4" s="3" t="s">
        <v>381</v>
      </c>
      <c r="I4" s="3" t="s">
        <v>250</v>
      </c>
      <c r="N4" s="15"/>
    </row>
    <row r="5" spans="1:47" s="8" customFormat="1" ht="165" x14ac:dyDescent="0.2">
      <c r="A5" s="3" t="s">
        <v>289</v>
      </c>
      <c r="B5" s="3" t="s">
        <v>251</v>
      </c>
      <c r="C5" s="3" t="s">
        <v>96</v>
      </c>
      <c r="D5" s="3" t="s">
        <v>186</v>
      </c>
      <c r="E5" s="3" t="s">
        <v>70</v>
      </c>
      <c r="F5" s="3" t="s">
        <v>253</v>
      </c>
      <c r="G5" s="31">
        <v>200000</v>
      </c>
      <c r="H5" s="3" t="s">
        <v>222</v>
      </c>
      <c r="I5" s="3" t="s">
        <v>252</v>
      </c>
      <c r="N5" s="15"/>
    </row>
    <row r="6" spans="1:47" s="8" customFormat="1" ht="120" x14ac:dyDescent="0.2">
      <c r="A6" s="3" t="s">
        <v>190</v>
      </c>
      <c r="B6" s="3" t="s">
        <v>191</v>
      </c>
      <c r="C6" s="3" t="s">
        <v>96</v>
      </c>
      <c r="D6" s="3" t="s">
        <v>156</v>
      </c>
      <c r="E6" s="3" t="s">
        <v>284</v>
      </c>
      <c r="F6" s="3" t="s">
        <v>192</v>
      </c>
      <c r="G6" s="3" t="s">
        <v>254</v>
      </c>
      <c r="H6" s="3" t="s">
        <v>104</v>
      </c>
      <c r="I6" s="3" t="s">
        <v>197</v>
      </c>
      <c r="N6" s="15"/>
    </row>
    <row r="7" spans="1:47" s="8" customFormat="1" ht="60" x14ac:dyDescent="0.2">
      <c r="A7" s="3" t="s">
        <v>193</v>
      </c>
      <c r="B7" s="3" t="s">
        <v>194</v>
      </c>
      <c r="C7" s="3" t="s">
        <v>278</v>
      </c>
      <c r="D7" s="3" t="s">
        <v>156</v>
      </c>
      <c r="E7" s="3" t="s">
        <v>198</v>
      </c>
      <c r="F7" s="3" t="s">
        <v>192</v>
      </c>
      <c r="G7" s="31">
        <v>20000</v>
      </c>
      <c r="H7" s="3" t="s">
        <v>381</v>
      </c>
      <c r="I7" s="3" t="s">
        <v>195</v>
      </c>
      <c r="N7" s="15"/>
    </row>
    <row r="8" spans="1:47" s="8" customFormat="1" ht="45" x14ac:dyDescent="0.2">
      <c r="A8" s="3" t="s">
        <v>83</v>
      </c>
      <c r="B8" s="3" t="s">
        <v>58</v>
      </c>
      <c r="C8" s="3" t="s">
        <v>59</v>
      </c>
      <c r="D8" s="3" t="s">
        <v>156</v>
      </c>
      <c r="E8" s="3" t="s">
        <v>60</v>
      </c>
      <c r="F8" s="3" t="s">
        <v>31</v>
      </c>
      <c r="G8" s="31">
        <v>3500</v>
      </c>
      <c r="H8" s="3" t="s">
        <v>382</v>
      </c>
      <c r="I8" s="3" t="s">
        <v>80</v>
      </c>
      <c r="N8" s="15"/>
    </row>
    <row r="9" spans="1:47" s="8" customFormat="1" ht="60" x14ac:dyDescent="0.2">
      <c r="A9" s="3" t="s">
        <v>84</v>
      </c>
      <c r="B9" s="3" t="s">
        <v>61</v>
      </c>
      <c r="C9" s="3" t="s">
        <v>96</v>
      </c>
      <c r="D9" s="3" t="s">
        <v>170</v>
      </c>
      <c r="E9" s="3" t="s">
        <v>62</v>
      </c>
      <c r="F9" s="3" t="s">
        <v>31</v>
      </c>
      <c r="G9" s="31">
        <v>18000</v>
      </c>
      <c r="H9" s="3" t="s">
        <v>382</v>
      </c>
      <c r="I9" s="3" t="s">
        <v>79</v>
      </c>
      <c r="N9" s="15"/>
    </row>
    <row r="10" spans="1:47" s="8" customFormat="1" ht="75" x14ac:dyDescent="0.2">
      <c r="A10" s="3" t="s">
        <v>88</v>
      </c>
      <c r="B10" s="3" t="s">
        <v>63</v>
      </c>
      <c r="C10" s="3" t="s">
        <v>51</v>
      </c>
      <c r="D10" s="3" t="s">
        <v>123</v>
      </c>
      <c r="E10" s="3" t="s">
        <v>62</v>
      </c>
      <c r="F10" s="3" t="s">
        <v>31</v>
      </c>
      <c r="G10" s="31">
        <v>17500</v>
      </c>
      <c r="H10" s="3" t="s">
        <v>382</v>
      </c>
      <c r="I10" s="3" t="s">
        <v>79</v>
      </c>
      <c r="N10" s="15"/>
    </row>
    <row r="11" spans="1:47" s="8" customFormat="1" ht="45" x14ac:dyDescent="0.2">
      <c r="A11" s="3" t="s">
        <v>85</v>
      </c>
      <c r="B11" s="3" t="s">
        <v>64</v>
      </c>
      <c r="C11" s="3" t="s">
        <v>51</v>
      </c>
      <c r="D11" s="3" t="s">
        <v>123</v>
      </c>
      <c r="E11" s="3" t="s">
        <v>62</v>
      </c>
      <c r="F11" s="3" t="s">
        <v>31</v>
      </c>
      <c r="G11" s="31">
        <v>17400</v>
      </c>
      <c r="H11" s="3" t="s">
        <v>382</v>
      </c>
      <c r="I11" s="3" t="s">
        <v>81</v>
      </c>
      <c r="N11" s="15"/>
    </row>
    <row r="12" spans="1:47" s="8" customFormat="1" ht="75" x14ac:dyDescent="0.2">
      <c r="A12" s="3" t="s">
        <v>86</v>
      </c>
      <c r="B12" s="3" t="s">
        <v>65</v>
      </c>
      <c r="C12" s="3" t="s">
        <v>51</v>
      </c>
      <c r="D12" s="3" t="s">
        <v>123</v>
      </c>
      <c r="E12" s="3" t="s">
        <v>66</v>
      </c>
      <c r="F12" s="3" t="s">
        <v>31</v>
      </c>
      <c r="G12" s="31">
        <v>3000</v>
      </c>
      <c r="H12" s="3" t="s">
        <v>382</v>
      </c>
      <c r="I12" s="3" t="s">
        <v>79</v>
      </c>
      <c r="N12" s="15"/>
    </row>
    <row r="13" spans="1:47" s="8" customFormat="1" ht="75" x14ac:dyDescent="0.2">
      <c r="A13" s="3" t="s">
        <v>91</v>
      </c>
      <c r="B13" s="3" t="s">
        <v>67</v>
      </c>
      <c r="C13" s="3" t="s">
        <v>96</v>
      </c>
      <c r="D13" s="3" t="s">
        <v>186</v>
      </c>
      <c r="E13" s="3" t="s">
        <v>66</v>
      </c>
      <c r="F13" s="3" t="s">
        <v>31</v>
      </c>
      <c r="G13" s="31">
        <v>8000</v>
      </c>
      <c r="H13" s="3" t="s">
        <v>382</v>
      </c>
      <c r="I13" s="3" t="s">
        <v>78</v>
      </c>
      <c r="N13" s="15"/>
    </row>
    <row r="14" spans="1:47" s="8" customFormat="1" ht="45" x14ac:dyDescent="0.2">
      <c r="A14" s="3" t="s">
        <v>87</v>
      </c>
      <c r="B14" s="3" t="s">
        <v>68</v>
      </c>
      <c r="C14" s="3" t="s">
        <v>69</v>
      </c>
      <c r="D14" s="3" t="s">
        <v>117</v>
      </c>
      <c r="E14" s="3" t="s">
        <v>70</v>
      </c>
      <c r="F14" s="3" t="s">
        <v>31</v>
      </c>
      <c r="G14" s="31">
        <v>8500</v>
      </c>
      <c r="H14" s="3" t="s">
        <v>382</v>
      </c>
      <c r="I14" s="3" t="s">
        <v>79</v>
      </c>
      <c r="N14" s="15"/>
    </row>
    <row r="15" spans="1:47" s="8" customFormat="1" ht="60" x14ac:dyDescent="0.2">
      <c r="A15" s="3" t="s">
        <v>89</v>
      </c>
      <c r="B15" s="3" t="s">
        <v>71</v>
      </c>
      <c r="C15" s="3" t="s">
        <v>96</v>
      </c>
      <c r="D15" s="3" t="s">
        <v>123</v>
      </c>
      <c r="E15" s="3" t="s">
        <v>76</v>
      </c>
      <c r="F15" s="3" t="s">
        <v>31</v>
      </c>
      <c r="G15" s="31">
        <v>12400</v>
      </c>
      <c r="H15" s="3" t="s">
        <v>382</v>
      </c>
      <c r="I15" s="3" t="s">
        <v>79</v>
      </c>
      <c r="N15" s="15"/>
    </row>
    <row r="16" spans="1:47" s="8" customFormat="1" ht="45" x14ac:dyDescent="0.2">
      <c r="A16" s="3" t="s">
        <v>90</v>
      </c>
      <c r="B16" s="3" t="s">
        <v>379</v>
      </c>
      <c r="C16" s="3" t="s">
        <v>73</v>
      </c>
      <c r="D16" s="3" t="s">
        <v>117</v>
      </c>
      <c r="E16" s="3" t="s">
        <v>70</v>
      </c>
      <c r="F16" s="3" t="s">
        <v>31</v>
      </c>
      <c r="G16" s="31">
        <v>12000</v>
      </c>
      <c r="H16" s="3" t="s">
        <v>382</v>
      </c>
      <c r="I16" s="3" t="s">
        <v>77</v>
      </c>
      <c r="N16" s="15"/>
    </row>
    <row r="17" spans="1:14" s="8" customFormat="1" ht="60" x14ac:dyDescent="0.2">
      <c r="A17" s="3" t="s">
        <v>92</v>
      </c>
      <c r="B17" s="3" t="s">
        <v>72</v>
      </c>
      <c r="C17" s="3" t="s">
        <v>34</v>
      </c>
      <c r="D17" s="3" t="s">
        <v>156</v>
      </c>
      <c r="E17" s="3" t="s">
        <v>76</v>
      </c>
      <c r="F17" s="3" t="s">
        <v>31</v>
      </c>
      <c r="G17" s="31">
        <v>30000</v>
      </c>
      <c r="H17" s="3" t="s">
        <v>382</v>
      </c>
      <c r="I17" s="3" t="s">
        <v>380</v>
      </c>
      <c r="N17" s="15"/>
    </row>
    <row r="18" spans="1:14" s="8" customFormat="1" ht="75" x14ac:dyDescent="0.2">
      <c r="A18" s="3" t="s">
        <v>91</v>
      </c>
      <c r="B18" s="3" t="s">
        <v>74</v>
      </c>
      <c r="C18" s="3" t="s">
        <v>34</v>
      </c>
      <c r="D18" s="3" t="s">
        <v>123</v>
      </c>
      <c r="E18" s="3" t="s">
        <v>70</v>
      </c>
      <c r="F18" s="3" t="s">
        <v>31</v>
      </c>
      <c r="G18" s="31">
        <v>6000</v>
      </c>
      <c r="H18" s="3" t="s">
        <v>382</v>
      </c>
      <c r="I18" s="3" t="s">
        <v>75</v>
      </c>
      <c r="N18" s="15"/>
    </row>
    <row r="19" spans="1:14" s="8" customFormat="1" ht="60" x14ac:dyDescent="0.2">
      <c r="A19" s="3" t="s">
        <v>173</v>
      </c>
      <c r="B19" s="3" t="s">
        <v>174</v>
      </c>
      <c r="C19" s="3" t="s">
        <v>273</v>
      </c>
      <c r="D19" s="3" t="s">
        <v>180</v>
      </c>
      <c r="E19" s="3" t="s">
        <v>175</v>
      </c>
      <c r="F19" s="3" t="s">
        <v>31</v>
      </c>
      <c r="G19" s="31" t="s">
        <v>176</v>
      </c>
      <c r="H19" s="3" t="s">
        <v>381</v>
      </c>
      <c r="I19" s="3" t="s">
        <v>177</v>
      </c>
    </row>
    <row r="20" spans="1:14" s="8" customFormat="1" ht="75" x14ac:dyDescent="0.2">
      <c r="A20" s="3" t="s">
        <v>178</v>
      </c>
      <c r="B20" s="3" t="s">
        <v>179</v>
      </c>
      <c r="C20" s="3" t="s">
        <v>273</v>
      </c>
      <c r="D20" s="3" t="s">
        <v>180</v>
      </c>
      <c r="E20" s="3" t="s">
        <v>181</v>
      </c>
      <c r="F20" s="3" t="s">
        <v>31</v>
      </c>
      <c r="G20" s="31" t="s">
        <v>182</v>
      </c>
      <c r="H20" s="3" t="s">
        <v>382</v>
      </c>
      <c r="I20" s="3" t="s">
        <v>183</v>
      </c>
    </row>
    <row r="21" spans="1:14" s="8" customFormat="1" ht="72" customHeight="1" x14ac:dyDescent="0.2">
      <c r="A21" s="3" t="s">
        <v>184</v>
      </c>
      <c r="B21" s="3" t="s">
        <v>185</v>
      </c>
      <c r="C21" s="3" t="s">
        <v>273</v>
      </c>
      <c r="D21" s="3" t="s">
        <v>186</v>
      </c>
      <c r="E21" s="3" t="s">
        <v>187</v>
      </c>
      <c r="F21" s="3" t="s">
        <v>31</v>
      </c>
      <c r="G21" s="31" t="s">
        <v>188</v>
      </c>
      <c r="H21" s="3" t="s">
        <v>382</v>
      </c>
      <c r="I21" s="3" t="s">
        <v>189</v>
      </c>
    </row>
    <row r="22" spans="1:14" s="8" customFormat="1" ht="79.5" customHeight="1" x14ac:dyDescent="0.2">
      <c r="A22" s="3" t="s">
        <v>331</v>
      </c>
      <c r="B22" s="3" t="s">
        <v>332</v>
      </c>
      <c r="C22" s="3" t="s">
        <v>279</v>
      </c>
      <c r="D22" s="3" t="s">
        <v>156</v>
      </c>
      <c r="E22" s="3" t="s">
        <v>37</v>
      </c>
      <c r="F22" s="3" t="s">
        <v>31</v>
      </c>
      <c r="G22" s="31">
        <v>10000</v>
      </c>
      <c r="H22" s="3" t="s">
        <v>340</v>
      </c>
      <c r="I22" s="3" t="s">
        <v>349</v>
      </c>
    </row>
    <row r="23" spans="1:14" s="8" customFormat="1" ht="60" x14ac:dyDescent="0.2">
      <c r="A23" s="3" t="s">
        <v>333</v>
      </c>
      <c r="B23" s="3" t="s">
        <v>332</v>
      </c>
      <c r="C23" s="3" t="s">
        <v>279</v>
      </c>
      <c r="D23" s="3" t="s">
        <v>156</v>
      </c>
      <c r="E23" s="3" t="s">
        <v>37</v>
      </c>
      <c r="F23" s="3" t="s">
        <v>31</v>
      </c>
      <c r="G23" s="31">
        <v>10000</v>
      </c>
      <c r="H23" s="3" t="s">
        <v>340</v>
      </c>
      <c r="I23" s="3" t="s">
        <v>349</v>
      </c>
    </row>
    <row r="24" spans="1:14" s="8" customFormat="1" ht="60" x14ac:dyDescent="0.2">
      <c r="A24" s="3" t="s">
        <v>334</v>
      </c>
      <c r="B24" s="3" t="s">
        <v>335</v>
      </c>
      <c r="C24" s="3" t="s">
        <v>336</v>
      </c>
      <c r="D24" s="3" t="s">
        <v>170</v>
      </c>
      <c r="E24" s="3" t="s">
        <v>37</v>
      </c>
      <c r="F24" s="3" t="s">
        <v>31</v>
      </c>
      <c r="G24" s="4">
        <v>3000</v>
      </c>
      <c r="H24" s="3" t="s">
        <v>340</v>
      </c>
      <c r="I24" s="3" t="s">
        <v>350</v>
      </c>
    </row>
    <row r="25" spans="1:14" s="8" customFormat="1" ht="60" x14ac:dyDescent="0.2">
      <c r="A25" s="3" t="s">
        <v>339</v>
      </c>
      <c r="B25" s="3" t="s">
        <v>332</v>
      </c>
      <c r="C25" s="3" t="s">
        <v>279</v>
      </c>
      <c r="D25" s="3" t="s">
        <v>156</v>
      </c>
      <c r="E25" s="3" t="s">
        <v>37</v>
      </c>
      <c r="F25" s="3" t="s">
        <v>31</v>
      </c>
      <c r="G25" s="4">
        <v>2500</v>
      </c>
      <c r="H25" s="3" t="s">
        <v>340</v>
      </c>
      <c r="I25" s="3" t="s">
        <v>352</v>
      </c>
    </row>
    <row r="26" spans="1:14" s="8" customFormat="1" ht="60" x14ac:dyDescent="0.2">
      <c r="A26" s="3" t="s">
        <v>341</v>
      </c>
      <c r="B26" s="3" t="s">
        <v>335</v>
      </c>
      <c r="C26" s="3" t="s">
        <v>96</v>
      </c>
      <c r="D26" s="3" t="s">
        <v>156</v>
      </c>
      <c r="E26" s="3" t="s">
        <v>37</v>
      </c>
      <c r="F26" s="3" t="s">
        <v>31</v>
      </c>
      <c r="G26" s="4">
        <v>3000</v>
      </c>
      <c r="H26" s="3" t="s">
        <v>340</v>
      </c>
      <c r="I26" s="3" t="s">
        <v>349</v>
      </c>
    </row>
    <row r="27" spans="1:14" s="8" customFormat="1" ht="75" x14ac:dyDescent="0.2">
      <c r="A27" s="31" t="s">
        <v>342</v>
      </c>
      <c r="B27" s="31" t="s">
        <v>343</v>
      </c>
      <c r="C27" s="3" t="s">
        <v>96</v>
      </c>
      <c r="D27" s="31" t="s">
        <v>344</v>
      </c>
      <c r="E27" s="31" t="s">
        <v>345</v>
      </c>
      <c r="F27" s="3" t="s">
        <v>31</v>
      </c>
      <c r="G27" s="4">
        <v>1500</v>
      </c>
      <c r="H27" s="31" t="s">
        <v>306</v>
      </c>
      <c r="I27" s="3" t="s">
        <v>351</v>
      </c>
    </row>
    <row r="28" spans="1:14" s="8" customFormat="1" ht="60" x14ac:dyDescent="0.2">
      <c r="A28" s="39" t="s">
        <v>337</v>
      </c>
      <c r="B28" s="39" t="s">
        <v>338</v>
      </c>
      <c r="C28" s="39" t="s">
        <v>96</v>
      </c>
      <c r="D28" s="39" t="s">
        <v>160</v>
      </c>
      <c r="E28" s="39" t="s">
        <v>346</v>
      </c>
      <c r="F28" s="3" t="s">
        <v>366</v>
      </c>
      <c r="G28" s="31">
        <v>600</v>
      </c>
      <c r="H28" s="3" t="s">
        <v>306</v>
      </c>
      <c r="I28" s="3" t="s">
        <v>351</v>
      </c>
    </row>
    <row r="29" spans="1:14" s="8" customFormat="1" ht="45" x14ac:dyDescent="0.2">
      <c r="A29" s="3" t="s">
        <v>221</v>
      </c>
      <c r="B29" s="3" t="s">
        <v>217</v>
      </c>
      <c r="C29" s="3" t="s">
        <v>279</v>
      </c>
      <c r="D29" s="3" t="s">
        <v>156</v>
      </c>
      <c r="E29" s="3" t="s">
        <v>198</v>
      </c>
      <c r="F29" s="3" t="s">
        <v>218</v>
      </c>
      <c r="G29" s="31">
        <v>5000</v>
      </c>
      <c r="H29" s="3" t="s">
        <v>306</v>
      </c>
      <c r="I29" s="3" t="s">
        <v>223</v>
      </c>
    </row>
    <row r="30" spans="1:14" s="8" customFormat="1" ht="45" x14ac:dyDescent="0.2">
      <c r="A30" s="3" t="s">
        <v>220</v>
      </c>
      <c r="B30" s="3" t="s">
        <v>219</v>
      </c>
      <c r="C30" s="3" t="s">
        <v>279</v>
      </c>
      <c r="D30" s="3" t="s">
        <v>117</v>
      </c>
      <c r="E30" s="3" t="s">
        <v>70</v>
      </c>
      <c r="F30" s="3" t="s">
        <v>218</v>
      </c>
      <c r="G30" s="31">
        <v>5000</v>
      </c>
      <c r="H30" s="3" t="s">
        <v>381</v>
      </c>
      <c r="I30" s="3" t="s">
        <v>224</v>
      </c>
    </row>
    <row r="31" spans="1:14" s="8" customFormat="1" ht="105" x14ac:dyDescent="0.2">
      <c r="A31" s="3" t="s">
        <v>378</v>
      </c>
      <c r="B31" s="3" t="s">
        <v>245</v>
      </c>
      <c r="C31" s="3" t="s">
        <v>279</v>
      </c>
      <c r="D31" s="3" t="s">
        <v>186</v>
      </c>
      <c r="E31" s="3" t="s">
        <v>285</v>
      </c>
      <c r="F31" s="3" t="s">
        <v>246</v>
      </c>
      <c r="G31" s="3" t="s">
        <v>254</v>
      </c>
      <c r="H31" s="3" t="s">
        <v>104</v>
      </c>
      <c r="I31" s="3" t="s">
        <v>247</v>
      </c>
    </row>
    <row r="32" spans="1:14" s="8" customFormat="1" ht="60" x14ac:dyDescent="0.2">
      <c r="A32" s="3" t="s">
        <v>161</v>
      </c>
      <c r="B32" s="3" t="s">
        <v>262</v>
      </c>
      <c r="C32" s="3" t="s">
        <v>96</v>
      </c>
      <c r="D32" s="3" t="s">
        <v>186</v>
      </c>
      <c r="E32" s="3" t="s">
        <v>37</v>
      </c>
      <c r="F32" s="3" t="s">
        <v>162</v>
      </c>
      <c r="G32" s="31">
        <v>13000</v>
      </c>
      <c r="H32" s="3" t="s">
        <v>381</v>
      </c>
      <c r="I32" s="3" t="s">
        <v>163</v>
      </c>
    </row>
    <row r="33" spans="1:9" s="8" customFormat="1" ht="75" x14ac:dyDescent="0.2">
      <c r="A33" s="3" t="s">
        <v>241</v>
      </c>
      <c r="B33" s="3" t="s">
        <v>242</v>
      </c>
      <c r="C33" s="3" t="s">
        <v>96</v>
      </c>
      <c r="D33" s="3" t="s">
        <v>186</v>
      </c>
      <c r="E33" s="3" t="s">
        <v>280</v>
      </c>
      <c r="F33" s="3" t="s">
        <v>234</v>
      </c>
      <c r="G33" s="3" t="s">
        <v>254</v>
      </c>
      <c r="H33" s="3" t="s">
        <v>104</v>
      </c>
      <c r="I33" s="3" t="s">
        <v>247</v>
      </c>
    </row>
    <row r="34" spans="1:9" s="8" customFormat="1" ht="75" x14ac:dyDescent="0.2">
      <c r="A34" s="3" t="s">
        <v>243</v>
      </c>
      <c r="B34" s="3" t="s">
        <v>244</v>
      </c>
      <c r="C34" s="3" t="s">
        <v>96</v>
      </c>
      <c r="D34" s="3" t="s">
        <v>186</v>
      </c>
      <c r="E34" s="3" t="s">
        <v>280</v>
      </c>
      <c r="F34" s="3" t="s">
        <v>234</v>
      </c>
      <c r="G34" s="3" t="s">
        <v>254</v>
      </c>
      <c r="H34" s="3" t="s">
        <v>104</v>
      </c>
      <c r="I34" s="3" t="s">
        <v>248</v>
      </c>
    </row>
    <row r="35" spans="1:9" s="8" customFormat="1" ht="60" x14ac:dyDescent="0.2">
      <c r="A35" s="3" t="s">
        <v>375</v>
      </c>
      <c r="B35" s="3" t="s">
        <v>377</v>
      </c>
      <c r="C35" s="3" t="s">
        <v>96</v>
      </c>
      <c r="D35" s="3" t="s">
        <v>186</v>
      </c>
      <c r="E35" s="3" t="s">
        <v>187</v>
      </c>
      <c r="F35" s="3" t="s">
        <v>374</v>
      </c>
      <c r="G35" s="31">
        <v>1000</v>
      </c>
      <c r="H35" s="3" t="s">
        <v>382</v>
      </c>
      <c r="I35" s="3" t="s">
        <v>376</v>
      </c>
    </row>
    <row r="36" spans="1:9" s="8" customFormat="1" ht="45" x14ac:dyDescent="0.2">
      <c r="A36" s="3" t="s">
        <v>384</v>
      </c>
      <c r="B36" s="3" t="s">
        <v>385</v>
      </c>
      <c r="C36" s="3" t="s">
        <v>279</v>
      </c>
      <c r="D36" s="3" t="s">
        <v>186</v>
      </c>
      <c r="E36" s="3" t="s">
        <v>386</v>
      </c>
      <c r="F36" s="3" t="s">
        <v>387</v>
      </c>
      <c r="G36" s="31">
        <v>3000</v>
      </c>
      <c r="H36" s="3" t="s">
        <v>340</v>
      </c>
      <c r="I36" s="3" t="s">
        <v>388</v>
      </c>
    </row>
    <row r="37" spans="1:9" s="8" customFormat="1" ht="60" x14ac:dyDescent="0.2">
      <c r="A37" s="3" t="s">
        <v>389</v>
      </c>
      <c r="B37" s="3" t="s">
        <v>390</v>
      </c>
      <c r="C37" s="3" t="s">
        <v>96</v>
      </c>
      <c r="D37" s="3" t="s">
        <v>186</v>
      </c>
      <c r="E37" s="3" t="s">
        <v>391</v>
      </c>
      <c r="F37" s="3" t="s">
        <v>387</v>
      </c>
      <c r="G37" s="31">
        <v>70000</v>
      </c>
      <c r="H37" s="3" t="s">
        <v>340</v>
      </c>
      <c r="I37" s="3" t="s">
        <v>392</v>
      </c>
    </row>
    <row r="38" spans="1:9" s="8" customFormat="1" ht="75" x14ac:dyDescent="0.2">
      <c r="A38" s="3" t="s">
        <v>393</v>
      </c>
      <c r="B38" s="3" t="s">
        <v>394</v>
      </c>
      <c r="C38" s="3" t="s">
        <v>279</v>
      </c>
      <c r="D38" s="3" t="s">
        <v>186</v>
      </c>
      <c r="E38" s="3" t="s">
        <v>395</v>
      </c>
      <c r="F38" s="3" t="s">
        <v>387</v>
      </c>
      <c r="G38" s="31">
        <v>15000</v>
      </c>
      <c r="H38" s="3" t="s">
        <v>340</v>
      </c>
      <c r="I38" s="3" t="s">
        <v>396</v>
      </c>
    </row>
    <row r="39" spans="1:9" s="8" customFormat="1" ht="60" x14ac:dyDescent="0.2">
      <c r="A39" s="3" t="s">
        <v>397</v>
      </c>
      <c r="B39" s="3" t="s">
        <v>398</v>
      </c>
      <c r="C39" s="3" t="s">
        <v>279</v>
      </c>
      <c r="D39" s="3" t="s">
        <v>186</v>
      </c>
      <c r="E39" s="3" t="s">
        <v>395</v>
      </c>
      <c r="F39" s="3" t="s">
        <v>387</v>
      </c>
      <c r="G39" s="31">
        <v>9000</v>
      </c>
      <c r="H39" s="3" t="s">
        <v>340</v>
      </c>
      <c r="I39" s="3" t="s">
        <v>399</v>
      </c>
    </row>
    <row r="40" spans="1:9" s="8" customFormat="1" ht="165" x14ac:dyDescent="0.2">
      <c r="A40" s="3" t="s">
        <v>400</v>
      </c>
      <c r="B40" s="3" t="s">
        <v>401</v>
      </c>
      <c r="C40" s="3" t="s">
        <v>96</v>
      </c>
      <c r="D40" s="3" t="s">
        <v>170</v>
      </c>
      <c r="E40" s="3" t="s">
        <v>395</v>
      </c>
      <c r="F40" s="3" t="s">
        <v>387</v>
      </c>
      <c r="G40" s="31">
        <v>4700</v>
      </c>
      <c r="H40" s="3" t="s">
        <v>340</v>
      </c>
      <c r="I40" s="3" t="s">
        <v>402</v>
      </c>
    </row>
    <row r="41" spans="1:9" s="8" customFormat="1" ht="120" x14ac:dyDescent="0.2">
      <c r="A41" s="3" t="s">
        <v>403</v>
      </c>
      <c r="B41" s="3" t="s">
        <v>404</v>
      </c>
      <c r="C41" s="3" t="s">
        <v>279</v>
      </c>
      <c r="D41" s="3" t="s">
        <v>186</v>
      </c>
      <c r="E41" s="3" t="s">
        <v>395</v>
      </c>
      <c r="F41" s="3" t="s">
        <v>387</v>
      </c>
      <c r="G41" s="31">
        <v>40000</v>
      </c>
      <c r="H41" s="3" t="s">
        <v>340</v>
      </c>
      <c r="I41" s="3" t="s">
        <v>405</v>
      </c>
    </row>
    <row r="42" spans="1:9" s="8" customFormat="1" ht="38.25" customHeight="1" x14ac:dyDescent="0.2">
      <c r="A42" s="47"/>
      <c r="C42" s="47"/>
      <c r="D42" s="47"/>
      <c r="E42" s="46"/>
      <c r="F42" s="44" t="s">
        <v>295</v>
      </c>
      <c r="G42" s="37">
        <f>G32+G30+G29+G28+G27+G26+G25+G24+G23+G22+G21+G20+G19+G18+G17+G16+G15+G14+G13+G12+G11+G10+G9+G8+G7+G5+G4+G35+G36+G37+G38+G39+G40+G41</f>
        <v>630600</v>
      </c>
    </row>
    <row r="43" spans="1:9" s="8" customFormat="1" ht="34.5" customHeight="1" x14ac:dyDescent="0.2">
      <c r="E43" s="19"/>
      <c r="F43" s="45" t="s">
        <v>347</v>
      </c>
      <c r="G43" s="43">
        <f>G29+G28+G27+G26+G25+G24+G23+G22+G5+G41+G40+G39+G38+G37+G36</f>
        <v>377300</v>
      </c>
    </row>
    <row r="44" spans="1:9" s="8" customFormat="1" ht="15" customHeight="1" x14ac:dyDescent="0.2">
      <c r="E44" s="19"/>
      <c r="F44" s="40" t="s">
        <v>348</v>
      </c>
      <c r="G44" s="40">
        <f>G32+G30+G21+G20+G19+G18+G17+G16+G15+G14+G13+G12+G11+G10+G9+G8+G7+G4+G35</f>
        <v>253300</v>
      </c>
    </row>
    <row r="45" spans="1:9" s="8" customFormat="1" ht="15" customHeight="1" x14ac:dyDescent="0.2">
      <c r="E45" s="19"/>
    </row>
    <row r="46" spans="1:9" s="8" customFormat="1" ht="15" customHeight="1" x14ac:dyDescent="0.2">
      <c r="E46" s="19"/>
    </row>
    <row r="47" spans="1:9" s="8" customFormat="1" ht="15" customHeight="1" x14ac:dyDescent="0.2">
      <c r="E47" s="19"/>
    </row>
    <row r="48" spans="1:9" s="8" customFormat="1" ht="15" customHeight="1" x14ac:dyDescent="0.2">
      <c r="E48" s="19"/>
    </row>
    <row r="49" spans="5:5" s="8" customFormat="1" x14ac:dyDescent="0.2">
      <c r="E49" s="19"/>
    </row>
    <row r="50" spans="5:5" s="8" customFormat="1" x14ac:dyDescent="0.2">
      <c r="E50" s="19"/>
    </row>
    <row r="51" spans="5:5" s="8" customFormat="1" x14ac:dyDescent="0.2">
      <c r="E51" s="19"/>
    </row>
    <row r="52" spans="5:5" s="8" customFormat="1" x14ac:dyDescent="0.2">
      <c r="E52" s="19"/>
    </row>
    <row r="53" spans="5:5" s="8" customFormat="1" x14ac:dyDescent="0.2">
      <c r="E53" s="19"/>
    </row>
    <row r="54" spans="5:5" s="8" customFormat="1" x14ac:dyDescent="0.2">
      <c r="E54" s="19"/>
    </row>
    <row r="55" spans="5:5" s="8" customFormat="1" x14ac:dyDescent="0.2">
      <c r="E55" s="19"/>
    </row>
    <row r="56" spans="5:5" s="8" customFormat="1" x14ac:dyDescent="0.2">
      <c r="E56" s="19"/>
    </row>
    <row r="57" spans="5:5" s="8" customFormat="1" x14ac:dyDescent="0.2">
      <c r="E57" s="19"/>
    </row>
    <row r="58" spans="5:5" s="8" customFormat="1" x14ac:dyDescent="0.2">
      <c r="E58" s="19"/>
    </row>
    <row r="59" spans="5:5" s="8" customFormat="1" x14ac:dyDescent="0.2">
      <c r="E59" s="19"/>
    </row>
    <row r="60" spans="5:5" s="8" customFormat="1" x14ac:dyDescent="0.2">
      <c r="E60" s="19"/>
    </row>
    <row r="61" spans="5:5" s="8" customFormat="1" x14ac:dyDescent="0.2">
      <c r="E61" s="19"/>
    </row>
    <row r="62" spans="5:5" s="8" customFormat="1" x14ac:dyDescent="0.2">
      <c r="E62" s="19"/>
    </row>
    <row r="63" spans="5:5" s="8" customFormat="1" x14ac:dyDescent="0.2">
      <c r="E63" s="19"/>
    </row>
    <row r="64" spans="5:5" s="8" customFormat="1" x14ac:dyDescent="0.2">
      <c r="E64" s="19"/>
    </row>
    <row r="65" spans="1:7" s="8" customFormat="1" x14ac:dyDescent="0.2">
      <c r="E65" s="19"/>
    </row>
    <row r="66" spans="1:7" s="8" customFormat="1" x14ac:dyDescent="0.2">
      <c r="E66" s="19"/>
    </row>
    <row r="67" spans="1:7" s="8" customFormat="1" x14ac:dyDescent="0.2">
      <c r="E67" s="19"/>
    </row>
    <row r="68" spans="1:7" s="8" customFormat="1" x14ac:dyDescent="0.2">
      <c r="E68" s="19"/>
    </row>
    <row r="69" spans="1:7" s="8" customFormat="1" x14ac:dyDescent="0.2">
      <c r="E69" s="19"/>
    </row>
    <row r="70" spans="1:7" s="8" customFormat="1" x14ac:dyDescent="0.2">
      <c r="E70" s="19"/>
    </row>
    <row r="71" spans="1:7" s="8" customFormat="1" x14ac:dyDescent="0.2">
      <c r="E71" s="19"/>
    </row>
    <row r="72" spans="1:7" s="8" customFormat="1" x14ac:dyDescent="0.2">
      <c r="E72" s="19"/>
    </row>
    <row r="73" spans="1:7" s="8" customFormat="1" x14ac:dyDescent="0.2">
      <c r="E73" s="19"/>
    </row>
    <row r="74" spans="1:7" s="8" customFormat="1" x14ac:dyDescent="0.2">
      <c r="E74" s="19"/>
    </row>
    <row r="75" spans="1:7" s="8" customFormat="1" x14ac:dyDescent="0.2">
      <c r="E75" s="19"/>
    </row>
    <row r="76" spans="1:7" s="8" customFormat="1" x14ac:dyDescent="0.2">
      <c r="E76" s="19"/>
    </row>
    <row r="77" spans="1:7" s="8" customFormat="1" x14ac:dyDescent="0.2">
      <c r="E77" s="19"/>
    </row>
    <row r="78" spans="1:7" x14ac:dyDescent="0.2">
      <c r="A78" s="8"/>
      <c r="B78" s="8"/>
      <c r="C78" s="8"/>
      <c r="D78" s="8"/>
      <c r="E78" s="19"/>
      <c r="F78" s="8"/>
      <c r="G78" s="8"/>
    </row>
    <row r="79" spans="1:7" x14ac:dyDescent="0.2">
      <c r="A79" s="8"/>
      <c r="B79" s="8"/>
      <c r="C79" s="8"/>
      <c r="D79" s="8"/>
      <c r="E79" s="19"/>
      <c r="F79" s="8"/>
      <c r="G79" s="8"/>
    </row>
    <row r="80" spans="1:7" x14ac:dyDescent="0.2">
      <c r="A80" s="8"/>
      <c r="B80" s="8"/>
      <c r="C80" s="8"/>
      <c r="D80" s="8"/>
      <c r="E80" s="19"/>
      <c r="F80" s="8"/>
      <c r="G80" s="8"/>
    </row>
    <row r="81" spans="1:7" x14ac:dyDescent="0.2">
      <c r="A81" s="8"/>
      <c r="B81" s="8"/>
      <c r="C81" s="8"/>
      <c r="D81" s="8"/>
      <c r="E81" s="19"/>
      <c r="F81" s="8"/>
      <c r="G81" s="8"/>
    </row>
    <row r="82" spans="1:7" x14ac:dyDescent="0.2">
      <c r="A82" s="8"/>
      <c r="B82" s="8"/>
      <c r="C82" s="8"/>
      <c r="D82" s="8"/>
      <c r="E82" s="19"/>
      <c r="F82" s="8"/>
      <c r="G82" s="8"/>
    </row>
  </sheetData>
  <mergeCells count="2">
    <mergeCell ref="A1:I1"/>
    <mergeCell ref="A2:I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7"/>
  <sheetViews>
    <sheetView workbookViewId="0">
      <selection activeCell="C15" sqref="C15"/>
    </sheetView>
  </sheetViews>
  <sheetFormatPr defaultRowHeight="12.75" x14ac:dyDescent="0.2"/>
  <cols>
    <col min="1" max="1" width="36.42578125" customWidth="1"/>
  </cols>
  <sheetData>
    <row r="1" spans="1:1" x14ac:dyDescent="0.2">
      <c r="A1" s="1" t="s">
        <v>8</v>
      </c>
    </row>
    <row r="2" spans="1:1" x14ac:dyDescent="0.2">
      <c r="A2" s="1" t="s">
        <v>9</v>
      </c>
    </row>
    <row r="3" spans="1:1" x14ac:dyDescent="0.2">
      <c r="A3" s="1" t="s">
        <v>10</v>
      </c>
    </row>
    <row r="4" spans="1:1" x14ac:dyDescent="0.2">
      <c r="A4" s="1" t="s">
        <v>11</v>
      </c>
    </row>
    <row r="5" spans="1:1" x14ac:dyDescent="0.2">
      <c r="A5" s="1" t="s">
        <v>12</v>
      </c>
    </row>
    <row r="6" spans="1:1" x14ac:dyDescent="0.2">
      <c r="A6" s="1" t="s">
        <v>13</v>
      </c>
    </row>
    <row r="7" spans="1:1" x14ac:dyDescent="0.2">
      <c r="A7" s="1" t="s">
        <v>14</v>
      </c>
    </row>
    <row r="8" spans="1:1" x14ac:dyDescent="0.2">
      <c r="A8" s="1"/>
    </row>
    <row r="9" spans="1:1" x14ac:dyDescent="0.2">
      <c r="A9" s="1" t="s">
        <v>15</v>
      </c>
    </row>
    <row r="10" spans="1:1" x14ac:dyDescent="0.2">
      <c r="A10" s="1" t="s">
        <v>16</v>
      </c>
    </row>
    <row r="11" spans="1:1" x14ac:dyDescent="0.2">
      <c r="A11" s="1" t="s">
        <v>17</v>
      </c>
    </row>
    <row r="12" spans="1:1" x14ac:dyDescent="0.2">
      <c r="A12" s="1" t="s">
        <v>10</v>
      </c>
    </row>
    <row r="13" spans="1:1" x14ac:dyDescent="0.2">
      <c r="A13" s="1" t="s">
        <v>18</v>
      </c>
    </row>
    <row r="15" spans="1:1" x14ac:dyDescent="0.2">
      <c r="A15" s="1" t="s">
        <v>19</v>
      </c>
    </row>
    <row r="16" spans="1:1" x14ac:dyDescent="0.2">
      <c r="A16" s="1" t="s">
        <v>20</v>
      </c>
    </row>
    <row r="17" spans="1:1" x14ac:dyDescent="0.2">
      <c r="A17" s="2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IZDAVAŠTVO</vt:lpstr>
      <vt:lpstr>ONLINE KOMUNICARANJE</vt:lpstr>
      <vt:lpstr>TAKMIČENJA I ISTRAŽIVANJA</vt:lpstr>
      <vt:lpstr>DOGAĐAJI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Blazevic</dc:creator>
  <cp:lastModifiedBy>Davor Dujmović</cp:lastModifiedBy>
  <cp:lastPrinted>2022-01-28T11:27:54Z</cp:lastPrinted>
  <dcterms:created xsi:type="dcterms:W3CDTF">2004-07-29T13:08:19Z</dcterms:created>
  <dcterms:modified xsi:type="dcterms:W3CDTF">2024-01-24T09:15:56Z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